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54" lockStructure="1"/>
  <bookViews>
    <workbookView xWindow="0" yWindow="0" windowWidth="23256" windowHeight="11448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учебников'!$K$1:$K$34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учебников'!$K$62:$K$115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B11" i="13" l="1"/>
  <c r="Y6" i="20" l="1"/>
  <c r="Y7" i="20"/>
  <c r="Y8" i="20"/>
  <c r="Y9" i="20"/>
  <c r="Y11" i="20"/>
  <c r="Y12" i="20"/>
  <c r="Y13" i="20"/>
  <c r="Y14" i="20"/>
  <c r="Y15" i="20"/>
  <c r="Y16" i="20"/>
  <c r="Y17" i="20"/>
  <c r="Y18" i="20"/>
  <c r="Y19" i="20"/>
  <c r="Y20" i="20"/>
  <c r="Y21" i="20"/>
  <c r="Y22" i="20"/>
  <c r="Y23" i="20"/>
  <c r="Y24" i="20"/>
  <c r="Y25" i="20"/>
  <c r="Y26" i="20"/>
  <c r="Y27" i="20"/>
  <c r="Y28" i="20"/>
  <c r="Y29" i="20"/>
  <c r="Y30" i="20"/>
  <c r="Y31" i="20"/>
  <c r="Y32" i="20"/>
  <c r="Y33" i="20"/>
  <c r="Y34" i="20"/>
  <c r="Y35" i="20"/>
  <c r="Y36" i="20"/>
  <c r="Y37" i="20"/>
  <c r="Y38" i="20"/>
  <c r="Y39" i="20"/>
  <c r="Y40" i="20"/>
  <c r="Y41" i="20"/>
  <c r="Y42" i="20"/>
  <c r="Y43" i="20"/>
  <c r="Y44" i="20"/>
  <c r="Y45" i="20"/>
  <c r="Y46" i="20"/>
  <c r="Y47" i="20"/>
  <c r="Y48" i="20"/>
  <c r="Y49" i="20"/>
  <c r="Y50" i="20"/>
  <c r="Y51" i="20"/>
  <c r="Y52" i="20"/>
  <c r="Y53" i="20"/>
  <c r="Y54" i="20"/>
  <c r="A1307" i="16" l="1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 s="1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W172" i="10" s="1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 s="1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CU142" i="10" s="1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AU3" i="10"/>
  <c r="A3" i="10" s="1"/>
  <c r="AU86" i="10"/>
  <c r="AU121" i="10"/>
  <c r="AU189" i="10"/>
  <c r="AU195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4" i="10"/>
  <c r="AU480" i="10"/>
  <c r="AU486" i="10"/>
  <c r="AU498" i="10"/>
  <c r="AU504" i="10"/>
  <c r="CX52" i="10"/>
  <c r="CW70" i="10"/>
  <c r="CX70" i="10"/>
  <c r="CV76" i="10"/>
  <c r="CW76" i="10"/>
  <c r="CX131" i="10"/>
  <c r="CW174" i="10"/>
  <c r="CV258" i="10"/>
  <c r="CV282" i="10"/>
  <c r="CX352" i="10"/>
  <c r="CW358" i="10"/>
  <c r="CX360" i="10"/>
  <c r="CV378" i="10"/>
  <c r="CW378" i="10"/>
  <c r="CX378" i="10"/>
  <c r="CV460" i="10"/>
  <c r="AU1" i="10"/>
  <c r="AW15" i="10"/>
  <c r="AW18" i="10"/>
  <c r="AW31" i="10"/>
  <c r="AW72" i="10"/>
  <c r="AW76" i="10"/>
  <c r="AW91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89" i="10"/>
  <c r="AW195" i="10"/>
  <c r="AW201" i="10"/>
  <c r="AW213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P500" i="10"/>
  <c r="CY500" i="10" s="1"/>
  <c r="CP499" i="10"/>
  <c r="CY499" i="10" s="1"/>
  <c r="CP498" i="10"/>
  <c r="AV498" i="10"/>
  <c r="CP497" i="10"/>
  <c r="CP496" i="10"/>
  <c r="CY496" i="10" s="1"/>
  <c r="CP495" i="10"/>
  <c r="CY495" i="10"/>
  <c r="CP494" i="10"/>
  <c r="CP493" i="10"/>
  <c r="CP492" i="10"/>
  <c r="CY492" i="10" s="1"/>
  <c r="CP491" i="10"/>
  <c r="CY491" i="10"/>
  <c r="CP490" i="10"/>
  <c r="CY490" i="10"/>
  <c r="CP489" i="10"/>
  <c r="CY489" i="10" s="1"/>
  <c r="CP488" i="10"/>
  <c r="CP487" i="10"/>
  <c r="CY487" i="10" s="1"/>
  <c r="CP486" i="10"/>
  <c r="AV486" i="10"/>
  <c r="CP485" i="10"/>
  <c r="CP484" i="10"/>
  <c r="CY484" i="10"/>
  <c r="CP483" i="10"/>
  <c r="CP482" i="10"/>
  <c r="CP481" i="10"/>
  <c r="CY481" i="10" s="1"/>
  <c r="CP480" i="10"/>
  <c r="CY480" i="10" s="1"/>
  <c r="CP479" i="10"/>
  <c r="CY479" i="10"/>
  <c r="CP478" i="10"/>
  <c r="CY478" i="10"/>
  <c r="CP477" i="10"/>
  <c r="CY477" i="10" s="1"/>
  <c r="CP476" i="10"/>
  <c r="CP475" i="10"/>
  <c r="CY475" i="10" s="1"/>
  <c r="CP474" i="10"/>
  <c r="AV474" i="10"/>
  <c r="CP473" i="10"/>
  <c r="CP472" i="10"/>
  <c r="AV472" i="10"/>
  <c r="CP471" i="10"/>
  <c r="CP470" i="10"/>
  <c r="CP469" i="10"/>
  <c r="CY469" i="10"/>
  <c r="CP468" i="10"/>
  <c r="CP467" i="10"/>
  <c r="CP466" i="10"/>
  <c r="AV466" i="10" s="1"/>
  <c r="CY466" i="10"/>
  <c r="CP465" i="10"/>
  <c r="CY465" i="10" s="1"/>
  <c r="CP464" i="10"/>
  <c r="CY464" i="10"/>
  <c r="CP463" i="10"/>
  <c r="CY463" i="10"/>
  <c r="CP462" i="10"/>
  <c r="CY462" i="10" s="1"/>
  <c r="CP461" i="10"/>
  <c r="CP460" i="10"/>
  <c r="CY460" i="10" s="1"/>
  <c r="CP459" i="10"/>
  <c r="CP458" i="10"/>
  <c r="CP457" i="10"/>
  <c r="CP456" i="10"/>
  <c r="AV456" i="10"/>
  <c r="CP455" i="10"/>
  <c r="CY455" i="10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P446" i="10"/>
  <c r="CP445" i="10"/>
  <c r="CY445" i="10"/>
  <c r="CP444" i="10"/>
  <c r="CY444" i="10" s="1"/>
  <c r="CP443" i="10"/>
  <c r="CY443" i="10" s="1"/>
  <c r="CP442" i="10"/>
  <c r="CY442" i="10"/>
  <c r="CP441" i="10"/>
  <c r="CP440" i="10"/>
  <c r="CP439" i="10"/>
  <c r="CY439" i="10"/>
  <c r="CP438" i="10"/>
  <c r="CP437" i="10"/>
  <c r="CY437" i="10" s="1"/>
  <c r="CP436" i="10"/>
  <c r="CY436" i="10"/>
  <c r="CP435" i="10"/>
  <c r="CP434" i="10"/>
  <c r="CP433" i="10"/>
  <c r="CY433" i="10" s="1"/>
  <c r="CP432" i="10"/>
  <c r="CY432" i="10" s="1"/>
  <c r="CP431" i="10"/>
  <c r="CP430" i="10"/>
  <c r="CY430" i="10"/>
  <c r="CP429" i="10"/>
  <c r="CP428" i="10"/>
  <c r="CP427" i="10"/>
  <c r="CY427" i="10" s="1"/>
  <c r="CP426" i="10"/>
  <c r="CY426" i="10" s="1"/>
  <c r="CP425" i="10"/>
  <c r="CP424" i="10"/>
  <c r="CY424" i="10" s="1"/>
  <c r="CP423" i="10"/>
  <c r="CP422" i="10"/>
  <c r="CY422" i="10" s="1"/>
  <c r="CP421" i="10"/>
  <c r="CY421" i="10"/>
  <c r="CP420" i="10"/>
  <c r="CP419" i="10"/>
  <c r="CY419" i="10"/>
  <c r="CP418" i="10"/>
  <c r="CY418" i="10"/>
  <c r="CP417" i="10"/>
  <c r="CY417" i="10" s="1"/>
  <c r="CP416" i="10"/>
  <c r="CP415" i="10"/>
  <c r="CY415" i="10" s="1"/>
  <c r="CP414" i="10"/>
  <c r="CP413" i="10"/>
  <c r="CP412" i="10"/>
  <c r="CY412" i="10"/>
  <c r="CP411" i="10"/>
  <c r="CY411" i="10" s="1"/>
  <c r="CP410" i="10"/>
  <c r="CP409" i="10"/>
  <c r="CY409" i="10" s="1"/>
  <c r="CP408" i="10"/>
  <c r="CY408" i="10"/>
  <c r="CP407" i="10"/>
  <c r="CP406" i="10"/>
  <c r="CY406" i="10"/>
  <c r="CP405" i="10"/>
  <c r="CP404" i="10"/>
  <c r="CY404" i="10" s="1"/>
  <c r="CP403" i="10"/>
  <c r="CY403" i="10"/>
  <c r="CP402" i="10"/>
  <c r="CP401" i="10"/>
  <c r="CY401" i="10"/>
  <c r="CP400" i="10"/>
  <c r="CY400" i="10" s="1"/>
  <c r="CP399" i="10"/>
  <c r="CP398" i="10"/>
  <c r="CP397" i="10"/>
  <c r="CY397" i="10"/>
  <c r="CP396" i="10"/>
  <c r="AV396" i="10"/>
  <c r="CP395" i="10"/>
  <c r="CY395" i="10" s="1"/>
  <c r="CP394" i="10"/>
  <c r="CP393" i="10"/>
  <c r="CP392" i="10"/>
  <c r="CP391" i="10"/>
  <c r="CY391" i="10"/>
  <c r="CP390" i="10"/>
  <c r="CY390" i="10"/>
  <c r="CP389" i="10"/>
  <c r="CY389" i="10" s="1"/>
  <c r="CP388" i="10"/>
  <c r="CY388" i="10" s="1"/>
  <c r="CP387" i="10"/>
  <c r="CP386" i="10"/>
  <c r="CP385" i="10"/>
  <c r="CY385" i="10" s="1"/>
  <c r="CP384" i="10"/>
  <c r="AV384" i="10" s="1"/>
  <c r="CY384" i="10"/>
  <c r="CP383" i="10"/>
  <c r="CY383" i="10" s="1"/>
  <c r="CP382" i="10"/>
  <c r="CY382" i="10"/>
  <c r="CP381" i="10"/>
  <c r="CP380" i="10"/>
  <c r="CY380" i="10"/>
  <c r="CP379" i="10"/>
  <c r="CP378" i="10"/>
  <c r="CP377" i="10"/>
  <c r="CY377" i="10" s="1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 s="1"/>
  <c r="CP368" i="10"/>
  <c r="CP367" i="10"/>
  <c r="CY367" i="10" s="1"/>
  <c r="CP366" i="10"/>
  <c r="AV366" i="10"/>
  <c r="CP365" i="10"/>
  <c r="CP364" i="10"/>
  <c r="CY364" i="10"/>
  <c r="CP363" i="10"/>
  <c r="CY363" i="10"/>
  <c r="CP362" i="10"/>
  <c r="CY362" i="10" s="1"/>
  <c r="CP361" i="10"/>
  <c r="CY361" i="10"/>
  <c r="CP360" i="10"/>
  <c r="AV360" i="10"/>
  <c r="CP359" i="10"/>
  <c r="CY359" i="10" s="1"/>
  <c r="CP358" i="10"/>
  <c r="CP357" i="10"/>
  <c r="CY357" i="10" s="1"/>
  <c r="CP356" i="10"/>
  <c r="CY356" i="10" s="1"/>
  <c r="CP355" i="10"/>
  <c r="CP354" i="10"/>
  <c r="CP353" i="10"/>
  <c r="CY353" i="10" s="1"/>
  <c r="CP352" i="10"/>
  <c r="CP351" i="10"/>
  <c r="CY351" i="10" s="1"/>
  <c r="CP350" i="10"/>
  <c r="CY350" i="10" s="1"/>
  <c r="CP349" i="10"/>
  <c r="CP348" i="10"/>
  <c r="CP347" i="10"/>
  <c r="CY347" i="10" s="1"/>
  <c r="CP346" i="10"/>
  <c r="CP345" i="10"/>
  <c r="CY345" i="10" s="1"/>
  <c r="CP344" i="10"/>
  <c r="AV344" i="10" s="1"/>
  <c r="CP343" i="10"/>
  <c r="CP342" i="10"/>
  <c r="CP341" i="10"/>
  <c r="CY341" i="10"/>
  <c r="CP340" i="10"/>
  <c r="CY340" i="10" s="1"/>
  <c r="CP339" i="10"/>
  <c r="CY339" i="10"/>
  <c r="CP338" i="10"/>
  <c r="CP337" i="10"/>
  <c r="CP336" i="10"/>
  <c r="CP335" i="10"/>
  <c r="CY335" i="10"/>
  <c r="CP334" i="10"/>
  <c r="CY334" i="10" s="1"/>
  <c r="CP333" i="10"/>
  <c r="CY333" i="10"/>
  <c r="CP332" i="10"/>
  <c r="CP331" i="10"/>
  <c r="CP330" i="10"/>
  <c r="CP329" i="10"/>
  <c r="CY329" i="10"/>
  <c r="CP328" i="10"/>
  <c r="CP327" i="10"/>
  <c r="CY327" i="10"/>
  <c r="CP326" i="10"/>
  <c r="CP325" i="10"/>
  <c r="CP324" i="10"/>
  <c r="CP323" i="10"/>
  <c r="CY323" i="10"/>
  <c r="CP322" i="10"/>
  <c r="CY322" i="10" s="1"/>
  <c r="CP321" i="10"/>
  <c r="CY321" i="10"/>
  <c r="CP320" i="10"/>
  <c r="CP319" i="10"/>
  <c r="CP318" i="10"/>
  <c r="CP317" i="10"/>
  <c r="CY317" i="10"/>
  <c r="CP316" i="10"/>
  <c r="CY316" i="10" s="1"/>
  <c r="CP315" i="10"/>
  <c r="CY315" i="10"/>
  <c r="CP314" i="10"/>
  <c r="CP313" i="10"/>
  <c r="CP312" i="10"/>
  <c r="CP311" i="10"/>
  <c r="CY311" i="10"/>
  <c r="CP310" i="10"/>
  <c r="CY310" i="10" s="1"/>
  <c r="CP309" i="10"/>
  <c r="CY309" i="10"/>
  <c r="CP308" i="10"/>
  <c r="CP307" i="10"/>
  <c r="CP306" i="10"/>
  <c r="CP305" i="10"/>
  <c r="CY305" i="10"/>
  <c r="CP304" i="10"/>
  <c r="CP303" i="10"/>
  <c r="CY303" i="10"/>
  <c r="CP302" i="10"/>
  <c r="CP301" i="10"/>
  <c r="CP300" i="10"/>
  <c r="CP299" i="10"/>
  <c r="CY299" i="10"/>
  <c r="CP298" i="10"/>
  <c r="CY298" i="10" s="1"/>
  <c r="CP297" i="10"/>
  <c r="CY297" i="10"/>
  <c r="CP296" i="10"/>
  <c r="CP295" i="10"/>
  <c r="CP294" i="10"/>
  <c r="CP293" i="10"/>
  <c r="CY293" i="10"/>
  <c r="CP292" i="10"/>
  <c r="CY292" i="10" s="1"/>
  <c r="CP291" i="10"/>
  <c r="CY291" i="10"/>
  <c r="CP290" i="10"/>
  <c r="CP289" i="10"/>
  <c r="CP288" i="10"/>
  <c r="AV288" i="10" s="1"/>
  <c r="CP287" i="10"/>
  <c r="CP286" i="10"/>
  <c r="CY286" i="10" s="1"/>
  <c r="CP285" i="10"/>
  <c r="AV285" i="10" s="1"/>
  <c r="CP284" i="10"/>
  <c r="CP283" i="10"/>
  <c r="CY283" i="10" s="1"/>
  <c r="CP282" i="10"/>
  <c r="CP281" i="10"/>
  <c r="CY281" i="10" s="1"/>
  <c r="CP280" i="10"/>
  <c r="CP279" i="10"/>
  <c r="CP278" i="10"/>
  <c r="CP277" i="10"/>
  <c r="CY277" i="10" s="1"/>
  <c r="CP276" i="10"/>
  <c r="CP275" i="10"/>
  <c r="CY275" i="10" s="1"/>
  <c r="CP274" i="10"/>
  <c r="CP273" i="10"/>
  <c r="AV273" i="10"/>
  <c r="CP272" i="10"/>
  <c r="CY272" i="10" s="1"/>
  <c r="CP271" i="10"/>
  <c r="CP270" i="10"/>
  <c r="CY270" i="10" s="1"/>
  <c r="CP269" i="10"/>
  <c r="CP268" i="10"/>
  <c r="CP267" i="10"/>
  <c r="AV267" i="10"/>
  <c r="CP266" i="10"/>
  <c r="CP265" i="10"/>
  <c r="CY265" i="10"/>
  <c r="CP264" i="10"/>
  <c r="CP263" i="10"/>
  <c r="CY263" i="10" s="1"/>
  <c r="CP262" i="10"/>
  <c r="AV262" i="10" s="1"/>
  <c r="CP261" i="10"/>
  <c r="CY261" i="10"/>
  <c r="CP260" i="10"/>
  <c r="CP259" i="10"/>
  <c r="CP258" i="10"/>
  <c r="CY258" i="10" s="1"/>
  <c r="CP257" i="10"/>
  <c r="CP256" i="10"/>
  <c r="CY256" i="10" s="1"/>
  <c r="CP255" i="10"/>
  <c r="CP254" i="10"/>
  <c r="CY254" i="10" s="1"/>
  <c r="CP253" i="10"/>
  <c r="CP252" i="10"/>
  <c r="CY252" i="10" s="1"/>
  <c r="CP251" i="10"/>
  <c r="AV251" i="10"/>
  <c r="CP250" i="10"/>
  <c r="CY250" i="10"/>
  <c r="CP249" i="10"/>
  <c r="CP248" i="10"/>
  <c r="CY248" i="10"/>
  <c r="CP247" i="10"/>
  <c r="CP246" i="10"/>
  <c r="CP245" i="10"/>
  <c r="CY245" i="10" s="1"/>
  <c r="CP244" i="10"/>
  <c r="CY244" i="10"/>
  <c r="CP243" i="10"/>
  <c r="AV243" i="10" s="1"/>
  <c r="CP242" i="10"/>
  <c r="CP241" i="10"/>
  <c r="CY241" i="10" s="1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/>
  <c r="CP231" i="10"/>
  <c r="AV231" i="10"/>
  <c r="CP230" i="10"/>
  <c r="CY230" i="10" s="1"/>
  <c r="CP229" i="10"/>
  <c r="CY229" i="10" s="1"/>
  <c r="CP228" i="10"/>
  <c r="CY228" i="10"/>
  <c r="CP227" i="10"/>
  <c r="CP226" i="10"/>
  <c r="CP225" i="10"/>
  <c r="CY225" i="10" s="1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/>
  <c r="CP210" i="10"/>
  <c r="AV210" i="10"/>
  <c r="CP209" i="10"/>
  <c r="CY209" i="10" s="1"/>
  <c r="CP208" i="10"/>
  <c r="CY208" i="10" s="1"/>
  <c r="CP207" i="10"/>
  <c r="CP206" i="10"/>
  <c r="CP205" i="10"/>
  <c r="CP204" i="10"/>
  <c r="CY204" i="10"/>
  <c r="CP203" i="10"/>
  <c r="CY203" i="10"/>
  <c r="CP202" i="10"/>
  <c r="CY202" i="10"/>
  <c r="CP201" i="10"/>
  <c r="AV201" i="10" s="1"/>
  <c r="CP200" i="10"/>
  <c r="CP199" i="10"/>
  <c r="CY199" i="10" s="1"/>
  <c r="CP198" i="10"/>
  <c r="AV198" i="10" s="1"/>
  <c r="CP197" i="10"/>
  <c r="CP196" i="10"/>
  <c r="CP195" i="10"/>
  <c r="AV195" i="10"/>
  <c r="CP194" i="10"/>
  <c r="CY194" i="10" s="1"/>
  <c r="CP193" i="10"/>
  <c r="CY193" i="10" s="1"/>
  <c r="CP192" i="10"/>
  <c r="CP191" i="10"/>
  <c r="CP190" i="10"/>
  <c r="AV190" i="10"/>
  <c r="CP189" i="10"/>
  <c r="AV189" i="10" s="1"/>
  <c r="CP188" i="10"/>
  <c r="CY188" i="10" s="1"/>
  <c r="CP187" i="10"/>
  <c r="CP186" i="10"/>
  <c r="CP185" i="10"/>
  <c r="CP184" i="10"/>
  <c r="CY184" i="10"/>
  <c r="CP183" i="10"/>
  <c r="AV183" i="10"/>
  <c r="CP182" i="10"/>
  <c r="CY182" i="10"/>
  <c r="CP181" i="10"/>
  <c r="CP180" i="10"/>
  <c r="CP179" i="10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P166" i="10"/>
  <c r="CY166" i="10" s="1"/>
  <c r="CP165" i="10"/>
  <c r="CY165" i="10" s="1"/>
  <c r="CP164" i="10"/>
  <c r="CY164" i="10"/>
  <c r="CP163" i="10"/>
  <c r="CP162" i="10"/>
  <c r="AV162" i="10"/>
  <c r="CP161" i="10"/>
  <c r="CY161" i="10" s="1"/>
  <c r="CP160" i="10"/>
  <c r="CY160" i="10"/>
  <c r="CP159" i="10"/>
  <c r="CP158" i="10"/>
  <c r="CY158" i="10"/>
  <c r="CP157" i="10"/>
  <c r="CP156" i="10"/>
  <c r="CP155" i="10"/>
  <c r="CP154" i="10"/>
  <c r="CY154" i="10" s="1"/>
  <c r="CP153" i="10"/>
  <c r="CY153" i="10"/>
  <c r="CP152" i="10"/>
  <c r="AV152" i="10"/>
  <c r="CP151" i="10"/>
  <c r="CY151" i="10" s="1"/>
  <c r="CP150" i="10"/>
  <c r="CP149" i="10"/>
  <c r="CY149" i="10" s="1"/>
  <c r="CP148" i="10"/>
  <c r="CY148" i="10"/>
  <c r="CP147" i="10"/>
  <c r="CY147" i="10"/>
  <c r="CP146" i="10"/>
  <c r="CY146" i="10" s="1"/>
  <c r="CP145" i="10"/>
  <c r="AV145" i="10"/>
  <c r="CP144" i="10"/>
  <c r="CP143" i="10"/>
  <c r="AV143" i="10" s="1"/>
  <c r="CY143" i="10"/>
  <c r="CP142" i="10"/>
  <c r="CP141" i="10"/>
  <c r="CP140" i="10"/>
  <c r="CY140" i="10" s="1"/>
  <c r="CP139" i="10"/>
  <c r="CY139" i="10"/>
  <c r="CP138" i="10"/>
  <c r="CY138" i="10"/>
  <c r="CP137" i="10"/>
  <c r="CP136" i="10"/>
  <c r="CP135" i="10"/>
  <c r="CY135" i="10" s="1"/>
  <c r="CP134" i="10"/>
  <c r="CY134" i="10"/>
  <c r="CP133" i="10"/>
  <c r="CY133" i="10" s="1"/>
  <c r="CP132" i="10"/>
  <c r="CP131" i="10"/>
  <c r="CP130" i="10"/>
  <c r="CY130" i="10" s="1"/>
  <c r="CP129" i="10"/>
  <c r="CP128" i="10"/>
  <c r="CP127" i="10"/>
  <c r="CP126" i="10"/>
  <c r="AV126" i="10"/>
  <c r="CP125" i="10"/>
  <c r="CY125" i="10"/>
  <c r="CP124" i="10"/>
  <c r="CY124" i="10"/>
  <c r="CP123" i="10"/>
  <c r="CP122" i="10"/>
  <c r="CP121" i="10"/>
  <c r="AV121" i="10"/>
  <c r="CP120" i="10"/>
  <c r="CP119" i="10"/>
  <c r="CY119" i="10" s="1"/>
  <c r="CP118" i="10"/>
  <c r="AV118" i="10" s="1"/>
  <c r="CP117" i="10"/>
  <c r="CP116" i="10"/>
  <c r="AV116" i="10"/>
  <c r="CP115" i="10"/>
  <c r="CY115" i="10" s="1"/>
  <c r="CP114" i="10"/>
  <c r="CY114" i="10" s="1"/>
  <c r="CP113" i="10"/>
  <c r="CP112" i="10"/>
  <c r="CP111" i="10"/>
  <c r="AV111" i="10" s="1"/>
  <c r="CP110" i="10"/>
  <c r="CY110" i="10"/>
  <c r="CP109" i="10"/>
  <c r="AV109" i="10"/>
  <c r="CP108" i="10"/>
  <c r="CP107" i="10"/>
  <c r="CP106" i="10"/>
  <c r="CY106" i="10" s="1"/>
  <c r="CP105" i="10"/>
  <c r="CP104" i="10"/>
  <c r="CY104" i="10" s="1"/>
  <c r="CP103" i="10"/>
  <c r="CP102" i="10"/>
  <c r="CP101" i="10"/>
  <c r="CY101" i="10"/>
  <c r="CP100" i="10"/>
  <c r="AV100" i="10"/>
  <c r="CP99" i="10"/>
  <c r="CP98" i="10"/>
  <c r="CY98" i="10" s="1"/>
  <c r="CP97" i="10"/>
  <c r="CY97" i="10"/>
  <c r="CP96" i="10"/>
  <c r="CP95" i="10"/>
  <c r="CP94" i="10"/>
  <c r="CP93" i="10"/>
  <c r="CY93" i="10" s="1"/>
  <c r="CP92" i="10"/>
  <c r="CP91" i="10"/>
  <c r="CY91" i="10" s="1"/>
  <c r="CP90" i="10"/>
  <c r="CP89" i="10"/>
  <c r="CP88" i="10"/>
  <c r="CP87" i="10"/>
  <c r="CP86" i="10"/>
  <c r="CY86" i="10" s="1"/>
  <c r="CP85" i="10"/>
  <c r="CY85" i="10"/>
  <c r="CP84" i="10"/>
  <c r="CP83" i="10"/>
  <c r="CP82" i="10"/>
  <c r="AV82" i="10" s="1"/>
  <c r="CP81" i="10"/>
  <c r="CP80" i="10"/>
  <c r="CY80" i="10" s="1"/>
  <c r="CP79" i="10"/>
  <c r="CY79" i="10" s="1"/>
  <c r="CP78" i="10"/>
  <c r="CP77" i="10"/>
  <c r="CP76" i="10"/>
  <c r="AV76" i="10"/>
  <c r="CP75" i="10"/>
  <c r="CY75" i="10" s="1"/>
  <c r="CP74" i="10"/>
  <c r="CY74" i="10"/>
  <c r="CP73" i="10"/>
  <c r="CP72" i="10"/>
  <c r="CP71" i="10"/>
  <c r="CP70" i="10"/>
  <c r="CP69" i="10"/>
  <c r="CP68" i="10"/>
  <c r="CY68" i="10" s="1"/>
  <c r="CP67" i="10"/>
  <c r="CP66" i="10"/>
  <c r="CP65" i="10"/>
  <c r="CP64" i="10"/>
  <c r="CY64" i="10"/>
  <c r="CP63" i="10"/>
  <c r="CP62" i="10"/>
  <c r="CP61" i="10"/>
  <c r="CY61" i="10" s="1"/>
  <c r="CP60" i="10"/>
  <c r="AV60" i="10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Y50" i="10" s="1"/>
  <c r="CP49" i="10"/>
  <c r="CP48" i="10"/>
  <c r="CY48" i="10" s="1"/>
  <c r="CP47" i="10"/>
  <c r="CP46" i="10"/>
  <c r="CY46" i="10"/>
  <c r="CP45" i="10"/>
  <c r="CP44" i="10"/>
  <c r="CP43" i="10"/>
  <c r="CY43" i="10" s="1"/>
  <c r="CP42" i="10"/>
  <c r="CP41" i="10"/>
  <c r="CP40" i="10"/>
  <c r="CY40" i="10"/>
  <c r="CP39" i="10"/>
  <c r="CP38" i="10"/>
  <c r="CP37" i="10"/>
  <c r="CP36" i="10"/>
  <c r="CY36" i="10" s="1"/>
  <c r="CP35" i="10"/>
  <c r="CP34" i="10"/>
  <c r="CY34" i="10" s="1"/>
  <c r="CP33" i="10"/>
  <c r="CP32" i="10"/>
  <c r="AV32" i="10" s="1"/>
  <c r="CP31" i="10"/>
  <c r="AV31" i="10"/>
  <c r="CP30" i="10"/>
  <c r="CP29" i="10"/>
  <c r="CP28" i="10"/>
  <c r="AV28" i="10"/>
  <c r="CP27" i="10"/>
  <c r="CP26" i="10"/>
  <c r="CY26" i="10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/>
  <c r="CP14" i="10"/>
  <c r="CY14" i="10"/>
  <c r="CP13" i="10"/>
  <c r="CY13" i="10" s="1"/>
  <c r="CP12" i="10"/>
  <c r="CP11" i="10"/>
  <c r="CY11" i="10" s="1"/>
  <c r="CP10" i="10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Z479" i="10"/>
  <c r="CZ478" i="10"/>
  <c r="CZ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Y392" i="10"/>
  <c r="CZ391" i="10"/>
  <c r="CZ390" i="10"/>
  <c r="CZ389" i="10"/>
  <c r="CZ388" i="10"/>
  <c r="CZ387" i="10"/>
  <c r="CY387" i="10"/>
  <c r="CZ386" i="10"/>
  <c r="CY386" i="10"/>
  <c r="CZ385" i="10"/>
  <c r="CZ384" i="10"/>
  <c r="CZ383" i="10"/>
  <c r="CZ382" i="10"/>
  <c r="CZ381" i="10"/>
  <c r="CY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Y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Z339" i="10"/>
  <c r="CZ338" i="10"/>
  <c r="CY338" i="10"/>
  <c r="CZ337" i="10"/>
  <c r="CY337" i="10"/>
  <c r="CZ336" i="10"/>
  <c r="CY336" i="10"/>
  <c r="CZ335" i="10"/>
  <c r="CZ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Z321" i="10"/>
  <c r="CZ320" i="10"/>
  <c r="CY320" i="10"/>
  <c r="CZ319" i="10"/>
  <c r="CY319" i="10"/>
  <c r="CZ318" i="10"/>
  <c r="CY318" i="10"/>
  <c r="CZ317" i="10"/>
  <c r="CZ316" i="10"/>
  <c r="CZ315" i="10"/>
  <c r="CZ314" i="10"/>
  <c r="CY314" i="10"/>
  <c r="CZ313" i="10"/>
  <c r="CY313" i="10"/>
  <c r="CZ312" i="10"/>
  <c r="CY312" i="10"/>
  <c r="CZ311" i="10"/>
  <c r="CZ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Z297" i="10"/>
  <c r="CZ296" i="10"/>
  <c r="CY296" i="10"/>
  <c r="CZ295" i="10"/>
  <c r="CY295" i="10"/>
  <c r="CZ294" i="10"/>
  <c r="CY294" i="10"/>
  <c r="CZ293" i="10"/>
  <c r="CZ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Z164" i="10"/>
  <c r="CZ163" i="10"/>
  <c r="CY163" i="10"/>
  <c r="CZ162" i="10"/>
  <c r="CY162" i="10"/>
  <c r="CZ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Y132" i="10"/>
  <c r="CZ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Z103" i="10"/>
  <c r="CY103" i="10"/>
  <c r="CZ102" i="10"/>
  <c r="CY102" i="10"/>
  <c r="CZ101" i="10"/>
  <c r="CZ100" i="10"/>
  <c r="CY100" i="10"/>
  <c r="CZ99" i="10"/>
  <c r="CZ98" i="10"/>
  <c r="CZ97" i="10"/>
  <c r="CZ96" i="10"/>
  <c r="CY96" i="10"/>
  <c r="CZ95" i="10"/>
  <c r="CY95" i="10"/>
  <c r="CZ94" i="10"/>
  <c r="CY94" i="10"/>
  <c r="CZ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Z62" i="10"/>
  <c r="CY62" i="10"/>
  <c r="CZ61" i="10"/>
  <c r="CZ60" i="10"/>
  <c r="CY60" i="10"/>
  <c r="CZ59" i="10"/>
  <c r="CY59" i="10"/>
  <c r="CZ58" i="10"/>
  <c r="CZ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AR334" i="16" s="1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AR154" i="16" s="1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AR133" i="16" s="1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/>
  <c r="L52" i="20"/>
  <c r="R52" i="20" s="1"/>
  <c r="U52" i="20" s="1"/>
  <c r="L7" i="20"/>
  <c r="R7" i="20" s="1"/>
  <c r="L8" i="20"/>
  <c r="O8" i="20"/>
  <c r="L9" i="20"/>
  <c r="R9" i="20"/>
  <c r="L10" i="20"/>
  <c r="L11" i="20"/>
  <c r="O11" i="20" s="1"/>
  <c r="L12" i="20"/>
  <c r="R12" i="20"/>
  <c r="L13" i="20"/>
  <c r="R13" i="20"/>
  <c r="U13" i="20" s="1"/>
  <c r="L14" i="20"/>
  <c r="O14" i="20" s="1"/>
  <c r="L15" i="20"/>
  <c r="L16" i="20"/>
  <c r="R16" i="20" s="1"/>
  <c r="U16" i="20" s="1"/>
  <c r="L17" i="20"/>
  <c r="O17" i="20"/>
  <c r="L18" i="20"/>
  <c r="O18" i="20"/>
  <c r="R18" i="20"/>
  <c r="L19" i="20"/>
  <c r="R19" i="20" s="1"/>
  <c r="O19" i="20"/>
  <c r="L20" i="20"/>
  <c r="O20" i="20"/>
  <c r="L21" i="20"/>
  <c r="R21" i="20"/>
  <c r="L22" i="20"/>
  <c r="R22" i="20" s="1"/>
  <c r="U22" i="20" s="1"/>
  <c r="L23" i="20"/>
  <c r="O23" i="20"/>
  <c r="L24" i="20"/>
  <c r="O24" i="20" s="1"/>
  <c r="L25" i="20"/>
  <c r="O25" i="20" s="1"/>
  <c r="L26" i="20"/>
  <c r="O26" i="20"/>
  <c r="L27" i="20"/>
  <c r="R27" i="20"/>
  <c r="O27" i="20"/>
  <c r="L28" i="20"/>
  <c r="R28" i="20"/>
  <c r="U28" i="20" s="1"/>
  <c r="L29" i="20"/>
  <c r="O29" i="20" s="1"/>
  <c r="L30" i="20"/>
  <c r="R30" i="20" s="1"/>
  <c r="L31" i="20"/>
  <c r="R31" i="20"/>
  <c r="U31" i="20" s="1"/>
  <c r="L32" i="20"/>
  <c r="O32" i="20" s="1"/>
  <c r="L33" i="20"/>
  <c r="O33" i="20"/>
  <c r="L34" i="20"/>
  <c r="O34" i="20"/>
  <c r="R34" i="20"/>
  <c r="U34" i="20" s="1"/>
  <c r="L35" i="20"/>
  <c r="O35" i="20"/>
  <c r="L36" i="20"/>
  <c r="R36" i="20" s="1"/>
  <c r="L37" i="20"/>
  <c r="R37" i="20" s="1"/>
  <c r="L38" i="20"/>
  <c r="O38" i="20"/>
  <c r="L39" i="20"/>
  <c r="R39" i="20"/>
  <c r="U39" i="20" s="1"/>
  <c r="L40" i="20"/>
  <c r="R40" i="20" s="1"/>
  <c r="U40" i="20" s="1"/>
  <c r="L41" i="20"/>
  <c r="O41" i="20" s="1"/>
  <c r="L42" i="20"/>
  <c r="O42" i="20"/>
  <c r="L43" i="20"/>
  <c r="O43" i="20"/>
  <c r="L44" i="20"/>
  <c r="R44" i="20" s="1"/>
  <c r="U44" i="20" s="1"/>
  <c r="L45" i="20"/>
  <c r="R45" i="20"/>
  <c r="O45" i="20"/>
  <c r="L46" i="20"/>
  <c r="R46" i="20"/>
  <c r="U46" i="20" s="1"/>
  <c r="O46" i="20"/>
  <c r="L47" i="20"/>
  <c r="O47" i="20"/>
  <c r="L48" i="20"/>
  <c r="R48" i="20"/>
  <c r="L49" i="20"/>
  <c r="R49" i="20" s="1"/>
  <c r="U49" i="20" s="1"/>
  <c r="L50" i="20"/>
  <c r="O50" i="20" s="1"/>
  <c r="L51" i="20"/>
  <c r="R51" i="20" s="1"/>
  <c r="O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71" i="16"/>
  <c r="A198" i="16"/>
  <c r="A292" i="16"/>
  <c r="A64" i="16"/>
  <c r="A46" i="16"/>
  <c r="A232" i="16"/>
  <c r="A21" i="16"/>
  <c r="AR91" i="16"/>
  <c r="AR119" i="16"/>
  <c r="A167" i="16"/>
  <c r="AR187" i="16"/>
  <c r="A187" i="16"/>
  <c r="A189" i="16"/>
  <c r="A201" i="16"/>
  <c r="A225" i="16"/>
  <c r="A182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V51" i="10"/>
  <c r="AR46" i="16"/>
  <c r="AR89" i="16"/>
  <c r="AR258" i="16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61" i="10" s="1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 s="1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K295" i="10" s="1"/>
  <c r="CE510" i="10"/>
  <c r="BY510" i="10"/>
  <c r="BY301" i="10"/>
  <c r="BO510" i="10"/>
  <c r="BF510" i="10"/>
  <c r="BJ510" i="10"/>
  <c r="BG510" i="10"/>
  <c r="CF510" i="10"/>
  <c r="CF177" i="10" s="1"/>
  <c r="BB510" i="10"/>
  <c r="BV510" i="10"/>
  <c r="BV147" i="10" s="1"/>
  <c r="BV67" i="10"/>
  <c r="BM510" i="10"/>
  <c r="CO510" i="10"/>
  <c r="CO447" i="10" s="1"/>
  <c r="F11" i="13"/>
  <c r="BP510" i="10"/>
  <c r="BP101" i="10" s="1"/>
  <c r="CL510" i="10"/>
  <c r="CL309" i="10" s="1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91" i="10"/>
  <c r="AV470" i="10"/>
  <c r="CV107" i="10"/>
  <c r="CV158" i="10"/>
  <c r="CX178" i="10"/>
  <c r="CO323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80" i="10"/>
  <c r="BV463" i="10"/>
  <c r="BV369" i="10"/>
  <c r="BV47" i="10"/>
  <c r="BV199" i="10"/>
  <c r="BV327" i="10"/>
  <c r="BV35" i="10"/>
  <c r="CB387" i="10"/>
  <c r="CB303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D337" i="10"/>
  <c r="CO495" i="10"/>
  <c r="CO367" i="10"/>
  <c r="CO487" i="10"/>
  <c r="CO409" i="10"/>
  <c r="CO85" i="10"/>
  <c r="CO373" i="10"/>
  <c r="CO186" i="10"/>
  <c r="CH441" i="10"/>
  <c r="CD175" i="10"/>
  <c r="CD188" i="10"/>
  <c r="CO329" i="10"/>
  <c r="CO393" i="10"/>
  <c r="CO489" i="10"/>
  <c r="CO173" i="10"/>
  <c r="CO501" i="10"/>
  <c r="CO492" i="10"/>
  <c r="CO471" i="10"/>
  <c r="CO315" i="10"/>
  <c r="CH42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467" i="10"/>
  <c r="CO169" i="10"/>
  <c r="CO337" i="10"/>
  <c r="CO505" i="10"/>
  <c r="CO399" i="10"/>
  <c r="CH341" i="10"/>
  <c r="CA242" i="10"/>
  <c r="CA419" i="10"/>
  <c r="CD196" i="10"/>
  <c r="CD425" i="10"/>
  <c r="CO327" i="10"/>
  <c r="CO321" i="10"/>
  <c r="CO419" i="10"/>
  <c r="CF329" i="10"/>
  <c r="CD419" i="10"/>
  <c r="CO477" i="10"/>
  <c r="CO325" i="10"/>
  <c r="CO333" i="10"/>
  <c r="CO295" i="10"/>
  <c r="CA416" i="10"/>
  <c r="CA467" i="10"/>
  <c r="CH431" i="10"/>
  <c r="CD177" i="10"/>
  <c r="CO461" i="10"/>
  <c r="CO190" i="10"/>
  <c r="CO192" i="10"/>
  <c r="CO317" i="10"/>
  <c r="CF327" i="10"/>
  <c r="CO467" i="10"/>
  <c r="CO177" i="10"/>
  <c r="CO331" i="10"/>
  <c r="CH295" i="10"/>
  <c r="CA449" i="10"/>
  <c r="CA380" i="10"/>
  <c r="CA410" i="10"/>
  <c r="CA425" i="10"/>
  <c r="CH215" i="10"/>
  <c r="CH87" i="10"/>
  <c r="CH190" i="10"/>
  <c r="CH194" i="10"/>
  <c r="CH339" i="10"/>
  <c r="CH333" i="10"/>
  <c r="CH175" i="10"/>
  <c r="CH216" i="10"/>
  <c r="CH188" i="10"/>
  <c r="CH208" i="10"/>
  <c r="CH167" i="10"/>
  <c r="CH505" i="10"/>
  <c r="CH451" i="10"/>
  <c r="CH363" i="10"/>
  <c r="CH387" i="10"/>
  <c r="CH365" i="10"/>
  <c r="CH496" i="10"/>
  <c r="CH288" i="10"/>
  <c r="CH368" i="10"/>
  <c r="CH211" i="10"/>
  <c r="CH91" i="10"/>
  <c r="CH36" i="10"/>
  <c r="CH402" i="10"/>
  <c r="CH149" i="10"/>
  <c r="CH53" i="10"/>
  <c r="CH147" i="10"/>
  <c r="CH297" i="10"/>
  <c r="CH284" i="10"/>
  <c r="CH197" i="10"/>
  <c r="CH71" i="10"/>
  <c r="CH398" i="10"/>
  <c r="CH279" i="10"/>
  <c r="CH372" i="10"/>
  <c r="CH241" i="10"/>
  <c r="CH280" i="10"/>
  <c r="CH350" i="10"/>
  <c r="CH181" i="10"/>
  <c r="CH171" i="10"/>
  <c r="CH226" i="10"/>
  <c r="CH498" i="10"/>
  <c r="CH275" i="10"/>
  <c r="CH319" i="10"/>
  <c r="CH502" i="10"/>
  <c r="CH300" i="10"/>
  <c r="CH276" i="10"/>
  <c r="CH254" i="10"/>
  <c r="CH48" i="10"/>
  <c r="CH178" i="10"/>
  <c r="CH390" i="10"/>
  <c r="CH101" i="10"/>
  <c r="CH207" i="10"/>
  <c r="CH119" i="10"/>
  <c r="CH348" i="10"/>
  <c r="CH131" i="10"/>
  <c r="CH43" i="10"/>
  <c r="CH19" i="10"/>
  <c r="CH470" i="10"/>
  <c r="CH352" i="10"/>
  <c r="CH97" i="10"/>
  <c r="CH38" i="10"/>
  <c r="CH41" i="10"/>
  <c r="CH222" i="10"/>
  <c r="CH240" i="10"/>
  <c r="CH400" i="10"/>
  <c r="CH64" i="10"/>
  <c r="CH157" i="10"/>
  <c r="CH198" i="10"/>
  <c r="CH176" i="10"/>
  <c r="CH29" i="10"/>
  <c r="CH261" i="10"/>
  <c r="CH152" i="10"/>
  <c r="CH509" i="10"/>
  <c r="CH316" i="10"/>
  <c r="CH16" i="10"/>
  <c r="CH291" i="10"/>
  <c r="CH103" i="10"/>
  <c r="CH290" i="10"/>
  <c r="CH382" i="10"/>
  <c r="CH81" i="10"/>
  <c r="CH10" i="10"/>
  <c r="CH289" i="10"/>
  <c r="CH125" i="10"/>
  <c r="CH148" i="10"/>
  <c r="CH220" i="10"/>
  <c r="CH184" i="10"/>
  <c r="CH396" i="10"/>
  <c r="CH202" i="10"/>
  <c r="CH112" i="10"/>
  <c r="CH486" i="10"/>
  <c r="CH108" i="10"/>
  <c r="CH345" i="10"/>
  <c r="CH464" i="10"/>
  <c r="CH245" i="10"/>
  <c r="CH135" i="10"/>
  <c r="CH35" i="10"/>
  <c r="CH462" i="10"/>
  <c r="CH286" i="10"/>
  <c r="CH318" i="10"/>
  <c r="CH187" i="10"/>
  <c r="CH63" i="10"/>
  <c r="CH242" i="10"/>
  <c r="CH84" i="10"/>
  <c r="CH96" i="10"/>
  <c r="CH269" i="10"/>
  <c r="CH139" i="10"/>
  <c r="CH102" i="10"/>
  <c r="CH199" i="10"/>
  <c r="CH126" i="10"/>
  <c r="CH168" i="10"/>
  <c r="CH150" i="10"/>
  <c r="CH183" i="10"/>
  <c r="CH232" i="10"/>
  <c r="CH315" i="10"/>
  <c r="CH67" i="10"/>
  <c r="CH306" i="10"/>
  <c r="CH458" i="10"/>
  <c r="CH145" i="10"/>
  <c r="CH257" i="10"/>
  <c r="CH236" i="10"/>
  <c r="CH76" i="10"/>
  <c r="CH204" i="10"/>
  <c r="CH182" i="10"/>
  <c r="CH228" i="10"/>
  <c r="CH154" i="10"/>
  <c r="CH268" i="10"/>
  <c r="CH334" i="10"/>
  <c r="CH47" i="10"/>
  <c r="CH298" i="10"/>
  <c r="CH127" i="10"/>
  <c r="CH18" i="10"/>
  <c r="CH74" i="10"/>
  <c r="CH128" i="10"/>
  <c r="CH233" i="10"/>
  <c r="CH238" i="10"/>
  <c r="CH60" i="10"/>
  <c r="CH346" i="10"/>
  <c r="CH230" i="10"/>
  <c r="CH435" i="10"/>
  <c r="CH499" i="10"/>
  <c r="CH229" i="10"/>
  <c r="CH508" i="10"/>
  <c r="CH69" i="10"/>
  <c r="CH282" i="10"/>
  <c r="CH374" i="10"/>
  <c r="CH50" i="10"/>
  <c r="CH210" i="10"/>
  <c r="CH231" i="10"/>
  <c r="CH110" i="10"/>
  <c r="CH59" i="10"/>
  <c r="CH104" i="10"/>
  <c r="CH115" i="10"/>
  <c r="CH94" i="10"/>
  <c r="CH80" i="10"/>
  <c r="CH277" i="10"/>
  <c r="CH141" i="10"/>
  <c r="CH307" i="10"/>
  <c r="CH403" i="10"/>
  <c r="CH371" i="10"/>
  <c r="CH483" i="10"/>
  <c r="CH455" i="10"/>
  <c r="CH137" i="10"/>
  <c r="CH191" i="10"/>
  <c r="CH27" i="10"/>
  <c r="CH472" i="10"/>
  <c r="CH278" i="10"/>
  <c r="CH237" i="10"/>
  <c r="CH162" i="10"/>
  <c r="CH78" i="10"/>
  <c r="CH136" i="10"/>
  <c r="CH37" i="10"/>
  <c r="CH196" i="10"/>
  <c r="CH49" i="10"/>
  <c r="CH72" i="10"/>
  <c r="CH354" i="10"/>
  <c r="CH86" i="10"/>
  <c r="CH359" i="10"/>
  <c r="CH397" i="10"/>
  <c r="CH445" i="10"/>
  <c r="CH51" i="10"/>
  <c r="CH22" i="10"/>
  <c r="CH156" i="10"/>
  <c r="CH224" i="10"/>
  <c r="CH124" i="10"/>
  <c r="CH362" i="10"/>
  <c r="CH357" i="10"/>
  <c r="CH121" i="10"/>
  <c r="CH23" i="10"/>
  <c r="CH221" i="10"/>
  <c r="CH404" i="10"/>
  <c r="CH56" i="10"/>
  <c r="CH484" i="10"/>
  <c r="CH44" i="10"/>
  <c r="CH218" i="10"/>
  <c r="CH129" i="10"/>
  <c r="CH376" i="10"/>
  <c r="CH185" i="10"/>
  <c r="CH54" i="10"/>
  <c r="CH235" i="10"/>
  <c r="CH75" i="10"/>
  <c r="CH21" i="10"/>
  <c r="CH33" i="10"/>
  <c r="CH247" i="10"/>
  <c r="CH360" i="10"/>
  <c r="CH143" i="10"/>
  <c r="CH106" i="10"/>
  <c r="CH58" i="10"/>
  <c r="CH172" i="10"/>
  <c r="CH417" i="10"/>
  <c r="CH214" i="10"/>
  <c r="CH274" i="10"/>
  <c r="CH42" i="10"/>
  <c r="CH378" i="10"/>
  <c r="CH132" i="10"/>
  <c r="CH244" i="10"/>
  <c r="CH438" i="10"/>
  <c r="CH436" i="10"/>
  <c r="CH446" i="10"/>
  <c r="CH450" i="10"/>
  <c r="CH314" i="10"/>
  <c r="CH322" i="10"/>
  <c r="CH353" i="10"/>
  <c r="CH342" i="10"/>
  <c r="CH95" i="10"/>
  <c r="CH349" i="10"/>
  <c r="CH391" i="10"/>
  <c r="CH401" i="10"/>
  <c r="CH312" i="10"/>
  <c r="CH253" i="10"/>
  <c r="CH355" i="10"/>
  <c r="CH421" i="10"/>
  <c r="CH463" i="10"/>
  <c r="CH313" i="10"/>
  <c r="CH418" i="10"/>
  <c r="CH426" i="10"/>
  <c r="CH440" i="10"/>
  <c r="CH320" i="10"/>
  <c r="CH324" i="10"/>
  <c r="CH330" i="10"/>
  <c r="CH336" i="10"/>
  <c r="CH453" i="10"/>
  <c r="CH375" i="10"/>
  <c r="CH434" i="10"/>
  <c r="CH448" i="10"/>
  <c r="CH416" i="10"/>
  <c r="CH430" i="10"/>
  <c r="CH328" i="10"/>
  <c r="CH287" i="10"/>
  <c r="CH351" i="10"/>
  <c r="CH327" i="10"/>
  <c r="CH469" i="10"/>
  <c r="CH475" i="10"/>
  <c r="CH428" i="10"/>
  <c r="CH432" i="10"/>
  <c r="CH326" i="10"/>
  <c r="CH344" i="10"/>
  <c r="CH251" i="10"/>
  <c r="CK329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376" i="10"/>
  <c r="BA95" i="10"/>
  <c r="BA97" i="10"/>
  <c r="BA448" i="10"/>
  <c r="BA412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162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AW252" i="10"/>
  <c r="CV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CL249" i="10"/>
  <c r="BH246" i="10"/>
  <c r="BF17" i="10"/>
  <c r="BB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CA246" i="10"/>
  <c r="BE246" i="10"/>
  <c r="CF246" i="10"/>
  <c r="CH246" i="10"/>
  <c r="CD246" i="10"/>
  <c r="CL246" i="10"/>
  <c r="BH249" i="10"/>
  <c r="BU249" i="10"/>
  <c r="BU130" i="10"/>
  <c r="BU246" i="10"/>
  <c r="BB20" i="10"/>
  <c r="BB246" i="10"/>
  <c r="CB17" i="10"/>
  <c r="CB11" i="10"/>
  <c r="CB20" i="10"/>
  <c r="CE249" i="10"/>
  <c r="BI249" i="10"/>
  <c r="BY17" i="10"/>
  <c r="BY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CK246" i="10"/>
  <c r="CL425" i="10"/>
  <c r="CE14" i="10"/>
  <c r="CE20" i="10"/>
  <c r="CE246" i="10"/>
  <c r="CN14" i="10"/>
  <c r="BI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F249" i="10"/>
  <c r="BF11" i="10"/>
  <c r="BB11" i="10"/>
  <c r="CE130" i="10"/>
  <c r="BV17" i="10"/>
  <c r="CN130" i="10"/>
  <c r="CL461" i="10"/>
  <c r="BI130" i="10"/>
  <c r="BY14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107" i="10"/>
  <c r="BI411" i="10"/>
  <c r="BI447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CL476" i="10"/>
  <c r="AU479" i="10"/>
  <c r="AW479" i="10"/>
  <c r="AV479" i="10"/>
  <c r="CU479" i="10"/>
  <c r="BE479" i="10"/>
  <c r="CD479" i="10"/>
  <c r="CF479" i="10"/>
  <c r="C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CO482" i="10"/>
  <c r="AU485" i="10"/>
  <c r="AW485" i="10"/>
  <c r="AV485" i="10"/>
  <c r="CF485" i="10"/>
  <c r="CV485" i="10"/>
  <c r="CL485" i="10"/>
  <c r="CH485" i="10"/>
  <c r="CD485" i="10"/>
  <c r="CO485" i="10"/>
  <c r="CB485" i="10"/>
  <c r="AV488" i="10"/>
  <c r="BV488" i="10"/>
  <c r="CX488" i="10"/>
  <c r="AW488" i="10"/>
  <c r="CA488" i="10"/>
  <c r="CO488" i="10"/>
  <c r="BE488" i="10"/>
  <c r="CD488" i="10"/>
  <c r="AU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CL491" i="10"/>
  <c r="AW494" i="10"/>
  <c r="AU494" i="10"/>
  <c r="CX494" i="10"/>
  <c r="CA494" i="10"/>
  <c r="BH494" i="10"/>
  <c r="AV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CH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CA500" i="10"/>
  <c r="CO500" i="10"/>
  <c r="CL500" i="10"/>
  <c r="AV503" i="10"/>
  <c r="AU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361" i="10" s="1"/>
  <c r="BS510" i="10"/>
  <c r="CG510" i="10"/>
  <c r="CG488" i="10" s="1"/>
  <c r="BZ510" i="10"/>
  <c r="CJ510" i="10"/>
  <c r="CJ479" i="10" s="1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405" i="10"/>
  <c r="CC323" i="10"/>
  <c r="CC495" i="10"/>
  <c r="CC481" i="10"/>
  <c r="CC347" i="10"/>
  <c r="CC167" i="10"/>
  <c r="CC393" i="10"/>
  <c r="CC447" i="10"/>
  <c r="CC502" i="10"/>
  <c r="CC279" i="10"/>
  <c r="CC273" i="10"/>
  <c r="CC48" i="10"/>
  <c r="CC203" i="10"/>
  <c r="CC380" i="10"/>
  <c r="CC150" i="10"/>
  <c r="CC264" i="10"/>
  <c r="CC219" i="10"/>
  <c r="CC61" i="10"/>
  <c r="CC224" i="10"/>
  <c r="CC435" i="10"/>
  <c r="CC306" i="10"/>
  <c r="CC422" i="10"/>
  <c r="CC438" i="10"/>
  <c r="CC147" i="10"/>
  <c r="CC76" i="10"/>
  <c r="CC271" i="10"/>
  <c r="CC98" i="10"/>
  <c r="CC11" i="10"/>
  <c r="CC250" i="10"/>
  <c r="CC318" i="10"/>
  <c r="CC104" i="10"/>
  <c r="CC354" i="10"/>
  <c r="CC15" i="10"/>
  <c r="CC215" i="10"/>
  <c r="CC473" i="10"/>
  <c r="CC436" i="10"/>
  <c r="CC338" i="10"/>
  <c r="CC451" i="10"/>
  <c r="CC293" i="10"/>
  <c r="CC370" i="10"/>
  <c r="CC101" i="10"/>
  <c r="CC466" i="10"/>
  <c r="CC143" i="10"/>
  <c r="CC60" i="10"/>
  <c r="CC26" i="10"/>
  <c r="CC272" i="10"/>
  <c r="CC115" i="10"/>
  <c r="CC234" i="10"/>
  <c r="CC79" i="10"/>
  <c r="CC404" i="10"/>
  <c r="CC146" i="10"/>
  <c r="CC267" i="10"/>
  <c r="CC185" i="10"/>
  <c r="CC29" i="10"/>
  <c r="CC423" i="10"/>
  <c r="CC469" i="10"/>
  <c r="CC303" i="10"/>
  <c r="CC440" i="10"/>
  <c r="CC450" i="10"/>
  <c r="CC389" i="10"/>
  <c r="CC437" i="10"/>
  <c r="CC369" i="10"/>
  <c r="CC453" i="10"/>
  <c r="CC259" i="10"/>
  <c r="CC346" i="10"/>
  <c r="CC181" i="10"/>
  <c r="CC13" i="10"/>
  <c r="CC46" i="10"/>
  <c r="CC270" i="10"/>
  <c r="CC33" i="10"/>
  <c r="CC360" i="10"/>
  <c r="CC84" i="10"/>
  <c r="CC456" i="10"/>
  <c r="CC211" i="10"/>
  <c r="CC398" i="10"/>
  <c r="CC47" i="10"/>
  <c r="CC14" i="10"/>
  <c r="CC232" i="10"/>
  <c r="CC247" i="10"/>
  <c r="CC90" i="10"/>
  <c r="CC128" i="10"/>
  <c r="CC55" i="10"/>
  <c r="CC314" i="10"/>
  <c r="CC137" i="10"/>
  <c r="CC41" i="10"/>
  <c r="CC233" i="10"/>
  <c r="CC468" i="10"/>
  <c r="CC494" i="10"/>
  <c r="CC148" i="10"/>
  <c r="CC381" i="10"/>
  <c r="CC375" i="10"/>
  <c r="CC407" i="10"/>
  <c r="CC439" i="10"/>
  <c r="CC324" i="10"/>
  <c r="CC344" i="10"/>
  <c r="CC401" i="10"/>
  <c r="CC395" i="10"/>
  <c r="CC408" i="10"/>
  <c r="CC373" i="10"/>
  <c r="CC71" i="10"/>
  <c r="CC484" i="10"/>
  <c r="CC153" i="10"/>
  <c r="CC123" i="10"/>
  <c r="CC249" i="10"/>
  <c r="CC92" i="10"/>
  <c r="CC38" i="10"/>
  <c r="CC488" i="10"/>
  <c r="CC452" i="10"/>
  <c r="CC362" i="10"/>
  <c r="CC182" i="10"/>
  <c r="CC17" i="10"/>
  <c r="CC68" i="10"/>
  <c r="CC382" i="10"/>
  <c r="CC205" i="10"/>
  <c r="CC65" i="10"/>
  <c r="CC25" i="10"/>
  <c r="CC107" i="10"/>
  <c r="CC21" i="10"/>
  <c r="CC111" i="10"/>
  <c r="CC474" i="10"/>
  <c r="CC238" i="10"/>
  <c r="CC207" i="10"/>
  <c r="CC116" i="10"/>
  <c r="CC288" i="10"/>
  <c r="CC368" i="10"/>
  <c r="CC459" i="10"/>
  <c r="CC363" i="10"/>
  <c r="CC477" i="10"/>
  <c r="CC417" i="10"/>
  <c r="CC409" i="10"/>
  <c r="CC308" i="10"/>
  <c r="CC416" i="10"/>
  <c r="CC448" i="10"/>
  <c r="CC328" i="10"/>
  <c r="CC253" i="10"/>
  <c r="CC294" i="10"/>
  <c r="CC487" i="10"/>
  <c r="CC445" i="10"/>
  <c r="CC414" i="10"/>
  <c r="CC479" i="10"/>
  <c r="CC337" i="10"/>
  <c r="CC202" i="10"/>
  <c r="CC281" i="10"/>
  <c r="CC112" i="10"/>
  <c r="CC396" i="10"/>
  <c r="CC129" i="10"/>
  <c r="CC256" i="10"/>
  <c r="CC285" i="10"/>
  <c r="CC67" i="10"/>
  <c r="CC284" i="10"/>
  <c r="CC134" i="10"/>
  <c r="CC476" i="10"/>
  <c r="CC149" i="10"/>
  <c r="CC124" i="10"/>
  <c r="CC245" i="10"/>
  <c r="CC88" i="10"/>
  <c r="CC458" i="10"/>
  <c r="CC154" i="10"/>
  <c r="CC119" i="10"/>
  <c r="CC28" i="10"/>
  <c r="CC384" i="10"/>
  <c r="CC291" i="10"/>
  <c r="CC109" i="10"/>
  <c r="CC358" i="10"/>
  <c r="CC177" i="10"/>
  <c r="CC196" i="10"/>
  <c r="CC280" i="10"/>
  <c r="CC52" i="10"/>
  <c r="CC320" i="10"/>
  <c r="CC155" i="10"/>
  <c r="CC500" i="10"/>
  <c r="CC66" i="10"/>
  <c r="CC85" i="10"/>
  <c r="CC110" i="10"/>
  <c r="CC242" i="10"/>
  <c r="CC504" i="10"/>
  <c r="CC178" i="10"/>
  <c r="CC248" i="10"/>
  <c r="CC402" i="10"/>
  <c r="CC106" i="10"/>
  <c r="CC199" i="10"/>
  <c r="CC372" i="10"/>
  <c r="CC97" i="10"/>
  <c r="CC503" i="10"/>
  <c r="CC343" i="10"/>
  <c r="CC327" i="10"/>
  <c r="CC353" i="10"/>
  <c r="CC493" i="10"/>
  <c r="CC330" i="10"/>
  <c r="CC418" i="10"/>
  <c r="CC434" i="10"/>
  <c r="CC296" i="10"/>
  <c r="CC283" i="10"/>
  <c r="CC274" i="10"/>
  <c r="CC332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251" i="10"/>
  <c r="BM245" i="10"/>
  <c r="BM102" i="10"/>
  <c r="BM393" i="10"/>
  <c r="BM234" i="10"/>
  <c r="BM351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U8" i="20" s="1"/>
  <c r="R24" i="20"/>
  <c r="U24" i="20" s="1"/>
  <c r="R35" i="20"/>
  <c r="U35" i="20" s="1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01" i="10"/>
  <c r="BT316" i="10"/>
  <c r="BT399" i="10"/>
  <c r="BT98" i="10"/>
  <c r="BT178" i="10"/>
  <c r="BT12" i="10"/>
  <c r="BT64" i="10"/>
  <c r="BT366" i="10"/>
  <c r="BT449" i="10"/>
  <c r="BT448" i="10"/>
  <c r="BT414" i="10"/>
  <c r="BT493" i="10"/>
  <c r="BT43" i="10"/>
  <c r="BT69" i="10"/>
  <c r="BT329" i="10"/>
  <c r="BT262" i="10"/>
  <c r="BT214" i="10"/>
  <c r="BT80" i="10"/>
  <c r="BT289" i="10"/>
  <c r="BT474" i="10"/>
  <c r="BT296" i="10"/>
  <c r="BT199" i="10"/>
  <c r="BT350" i="10"/>
  <c r="BT63" i="10"/>
  <c r="BT169" i="10"/>
  <c r="BT95" i="10"/>
  <c r="BT334" i="10"/>
  <c r="BT48" i="10"/>
  <c r="BT157" i="10"/>
  <c r="BT257" i="10"/>
  <c r="BT338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87" i="10"/>
  <c r="BN325" i="10"/>
  <c r="BN474" i="10"/>
  <c r="BN403" i="10"/>
  <c r="BN240" i="10"/>
  <c r="BN418" i="10"/>
  <c r="BN153" i="10"/>
  <c r="BN96" i="10"/>
  <c r="BN251" i="10"/>
  <c r="BN241" i="10"/>
  <c r="BN280" i="10"/>
  <c r="BN298" i="10"/>
  <c r="BN347" i="10"/>
  <c r="BN137" i="10"/>
  <c r="BN442" i="10"/>
  <c r="BN133" i="10"/>
  <c r="BN3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U51" i="20"/>
  <c r="R47" i="20"/>
  <c r="U47" i="20" s="1"/>
  <c r="R20" i="20"/>
  <c r="U20" i="20" s="1"/>
  <c r="R43" i="20"/>
  <c r="U43" i="20"/>
  <c r="R11" i="20"/>
  <c r="U11" i="20" s="1"/>
  <c r="R53" i="20"/>
  <c r="U53" i="20" s="1"/>
  <c r="R42" i="20"/>
  <c r="U37" i="20"/>
  <c r="O28" i="20"/>
  <c r="O21" i="20"/>
  <c r="O13" i="20"/>
  <c r="R23" i="20"/>
  <c r="U23" i="20" s="1"/>
  <c r="O52" i="20"/>
  <c r="O36" i="20"/>
  <c r="U7" i="20"/>
  <c r="U27" i="20"/>
  <c r="U21" i="20"/>
  <c r="R33" i="20"/>
  <c r="U33" i="20" s="1"/>
  <c r="O9" i="20"/>
  <c r="U9" i="20"/>
  <c r="O54" i="20"/>
  <c r="U48" i="20"/>
  <c r="U45" i="20"/>
  <c r="U19" i="20"/>
  <c r="O37" i="20"/>
  <c r="O31" i="20"/>
  <c r="R25" i="20"/>
  <c r="U25" i="20"/>
  <c r="U18" i="20"/>
  <c r="U30" i="20"/>
  <c r="U36" i="20"/>
  <c r="U42" i="20"/>
  <c r="U12" i="20"/>
  <c r="R32" i="20"/>
  <c r="U32" i="20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110" i="10"/>
  <c r="BM34" i="10"/>
  <c r="BM275" i="10"/>
  <c r="BM479" i="10"/>
  <c r="BM83" i="10"/>
  <c r="BM459" i="10"/>
  <c r="BM179" i="10"/>
  <c r="BM60" i="10"/>
  <c r="BM367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99" i="10"/>
  <c r="BO281" i="10"/>
  <c r="BO181" i="10"/>
  <c r="BO155" i="10"/>
  <c r="BO59" i="10"/>
  <c r="BO369" i="10"/>
  <c r="BO64" i="10"/>
  <c r="BO391" i="10"/>
  <c r="BO206" i="10"/>
  <c r="BO49" i="10"/>
  <c r="BO393" i="10"/>
  <c r="BO284" i="10"/>
  <c r="BO142" i="10"/>
  <c r="BO481" i="10"/>
  <c r="BO244" i="10"/>
  <c r="BO444" i="10"/>
  <c r="BO254" i="10"/>
  <c r="BO28" i="10"/>
  <c r="BO83" i="10"/>
  <c r="BO416" i="10"/>
  <c r="BO441" i="10"/>
  <c r="BO106" i="10"/>
  <c r="BO65" i="10"/>
  <c r="BO456" i="10"/>
  <c r="BO280" i="10"/>
  <c r="BO509" i="10"/>
  <c r="BO75" i="10"/>
  <c r="BO236" i="10"/>
  <c r="BO173" i="10"/>
  <c r="BO448" i="10"/>
  <c r="BO234" i="10"/>
  <c r="BO151" i="10"/>
  <c r="BO147" i="10"/>
  <c r="BO35" i="10"/>
  <c r="BO314" i="10"/>
  <c r="BO120" i="10"/>
  <c r="BO157" i="10"/>
  <c r="BO507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R113" i="16" l="1"/>
  <c r="AR331" i="16"/>
  <c r="AR354" i="16"/>
  <c r="AR377" i="16"/>
  <c r="AR325" i="16"/>
  <c r="AR358" i="16"/>
  <c r="R10" i="20"/>
  <c r="U10" i="20" s="1"/>
  <c r="Y10" i="20"/>
  <c r="O5" i="20"/>
  <c r="V5" i="20" s="1"/>
  <c r="Y5" i="20"/>
  <c r="R5" i="20"/>
  <c r="CC300" i="10"/>
  <c r="CC424" i="10"/>
  <c r="CC307" i="10"/>
  <c r="CC40" i="10"/>
  <c r="CC228" i="10"/>
  <c r="CC32" i="10"/>
  <c r="CC170" i="10"/>
  <c r="CC486" i="10"/>
  <c r="CC31" i="10"/>
  <c r="CC506" i="10"/>
  <c r="CC262" i="10"/>
  <c r="CC349" i="10"/>
  <c r="CC302" i="10"/>
  <c r="CC183" i="10"/>
  <c r="CC392" i="10"/>
  <c r="CC158" i="10"/>
  <c r="CC214" i="10"/>
  <c r="CC446" i="10"/>
  <c r="CC142" i="10"/>
  <c r="CC212" i="10"/>
  <c r="CC69" i="10"/>
  <c r="CC117" i="10"/>
  <c r="CC329" i="10"/>
  <c r="CC297" i="10"/>
  <c r="CC222" i="10"/>
  <c r="CC74" i="10"/>
  <c r="CC507" i="10"/>
  <c r="CC197" i="10"/>
  <c r="CC265" i="10"/>
  <c r="CC391" i="10"/>
  <c r="CC498" i="10"/>
  <c r="CC221" i="10"/>
  <c r="CC467" i="10"/>
  <c r="CC175" i="10"/>
  <c r="CW123" i="10"/>
  <c r="CW9" i="10" s="1"/>
  <c r="AU123" i="10"/>
  <c r="AU9" i="10" s="1"/>
  <c r="AW123" i="10"/>
  <c r="CX123" i="10"/>
  <c r="CU123" i="10"/>
  <c r="AV123" i="10"/>
  <c r="CN123" i="10"/>
  <c r="BR123" i="10"/>
  <c r="CF123" i="10"/>
  <c r="CI123" i="10"/>
  <c r="CV123" i="10"/>
  <c r="CK123" i="10"/>
  <c r="CB123" i="10"/>
  <c r="BV123" i="10"/>
  <c r="CH123" i="10"/>
  <c r="CO123" i="10"/>
  <c r="BY123" i="10"/>
  <c r="BU123" i="10"/>
  <c r="CD123" i="10"/>
  <c r="CE123" i="10"/>
  <c r="CL123" i="10"/>
  <c r="CA123" i="10"/>
  <c r="CV187" i="10"/>
  <c r="CX187" i="10"/>
  <c r="BA187" i="10"/>
  <c r="CU187" i="10"/>
  <c r="AX9" i="10"/>
  <c r="CW187" i="10"/>
  <c r="CW252" i="10"/>
  <c r="BA252" i="10"/>
  <c r="CU252" i="10"/>
  <c r="CX252" i="10"/>
  <c r="CV339" i="10"/>
  <c r="CU339" i="10"/>
  <c r="CX339" i="10"/>
  <c r="BA339" i="10"/>
  <c r="CW339" i="10"/>
  <c r="CV382" i="10"/>
  <c r="BA382" i="10"/>
  <c r="CU382" i="10"/>
  <c r="CX382" i="10"/>
  <c r="S7" i="10"/>
  <c r="CS7" i="10"/>
  <c r="G7" i="10"/>
  <c r="AJ7" i="10"/>
  <c r="CC275" i="10"/>
  <c r="CC208" i="10"/>
  <c r="CC311" i="10"/>
  <c r="CC195" i="10"/>
  <c r="CC27" i="10"/>
  <c r="CC461" i="10"/>
  <c r="AR140" i="16"/>
  <c r="A140" i="16"/>
  <c r="CC411" i="10"/>
  <c r="CC367" i="10"/>
  <c r="CC325" i="10"/>
  <c r="CC180" i="10"/>
  <c r="CC145" i="10"/>
  <c r="CC39" i="10"/>
  <c r="CC339" i="10"/>
  <c r="CC365" i="10"/>
  <c r="CC78" i="10"/>
  <c r="CC132" i="10"/>
  <c r="CC390" i="10"/>
  <c r="CC413" i="10"/>
  <c r="CC210" i="10"/>
  <c r="CC73" i="10"/>
  <c r="CC266" i="10"/>
  <c r="CC174" i="10"/>
  <c r="CC16" i="10"/>
  <c r="CC310" i="10"/>
  <c r="CC383" i="10"/>
  <c r="CC18" i="10"/>
  <c r="CC187" i="10"/>
  <c r="CC386" i="10"/>
  <c r="CC159" i="10"/>
  <c r="CC114" i="10"/>
  <c r="CC72" i="10"/>
  <c r="CC30" i="10"/>
  <c r="CC351" i="10"/>
  <c r="CC406" i="10"/>
  <c r="CC229" i="10"/>
  <c r="CC80" i="10"/>
  <c r="CC230" i="10"/>
  <c r="CC35" i="10"/>
  <c r="CC223" i="10"/>
  <c r="CC91" i="10"/>
  <c r="CC289" i="10"/>
  <c r="CC441" i="10"/>
  <c r="CC194" i="10"/>
  <c r="CC427" i="10"/>
  <c r="CC108" i="10"/>
  <c r="CC464" i="10"/>
  <c r="CC151" i="10"/>
  <c r="CC319" i="10"/>
  <c r="CC478" i="10"/>
  <c r="CC193" i="10"/>
  <c r="CC141" i="10"/>
  <c r="CC23" i="10"/>
  <c r="CC426" i="10"/>
  <c r="CC49" i="10"/>
  <c r="CC236" i="10"/>
  <c r="CC64" i="10"/>
  <c r="CC350" i="10"/>
  <c r="CC301" i="10"/>
  <c r="CC444" i="10"/>
  <c r="CC492" i="10"/>
  <c r="CC246" i="10"/>
  <c r="CC388" i="10"/>
  <c r="CC227" i="10"/>
  <c r="CC70" i="10"/>
  <c r="CC260" i="10"/>
  <c r="CC75" i="10"/>
  <c r="CC397" i="10"/>
  <c r="CC442" i="10"/>
  <c r="CC299" i="10"/>
  <c r="CC138" i="10"/>
  <c r="CC340" i="10"/>
  <c r="CC113" i="10"/>
  <c r="CC412" i="10"/>
  <c r="CC152" i="10"/>
  <c r="CC218" i="10"/>
  <c r="CC133" i="10"/>
  <c r="CC357" i="10"/>
  <c r="CC321" i="10"/>
  <c r="CC425" i="10"/>
  <c r="CC102" i="10"/>
  <c r="CC462" i="10"/>
  <c r="CC394" i="10"/>
  <c r="CC226" i="10"/>
  <c r="CC255" i="10"/>
  <c r="CC480" i="10"/>
  <c r="CC22" i="10"/>
  <c r="CC45" i="10"/>
  <c r="CC475" i="10"/>
  <c r="CC501" i="10"/>
  <c r="CC231" i="10"/>
  <c r="CC188" i="10"/>
  <c r="CC161" i="10"/>
  <c r="CC269" i="10"/>
  <c r="CC95" i="10"/>
  <c r="CC455" i="10"/>
  <c r="CC162" i="10"/>
  <c r="CC366" i="10"/>
  <c r="CC139" i="10"/>
  <c r="CC342" i="10"/>
  <c r="CC261" i="10"/>
  <c r="CC348" i="10"/>
  <c r="CC157" i="10"/>
  <c r="CC403" i="10"/>
  <c r="CC251" i="10"/>
  <c r="CC429" i="10"/>
  <c r="CC140" i="10"/>
  <c r="CC24" i="10"/>
  <c r="CC200" i="10"/>
  <c r="CC460" i="10"/>
  <c r="CC252" i="10"/>
  <c r="CC51" i="10"/>
  <c r="CC334" i="10"/>
  <c r="CC457" i="10"/>
  <c r="CC86" i="10"/>
  <c r="CC243" i="10"/>
  <c r="CC19" i="10"/>
  <c r="CC213" i="10"/>
  <c r="CC20" i="10"/>
  <c r="CC225" i="10"/>
  <c r="CC43" i="10"/>
  <c r="CC345" i="10"/>
  <c r="CC359" i="10"/>
  <c r="CC56" i="10"/>
  <c r="CC258" i="10"/>
  <c r="CC135" i="10"/>
  <c r="CC176" i="10"/>
  <c r="CC292" i="10"/>
  <c r="CC326" i="10"/>
  <c r="CC156" i="10"/>
  <c r="CC121" i="10"/>
  <c r="CC169" i="10"/>
  <c r="CC204" i="10"/>
  <c r="CC96" i="10"/>
  <c r="CC322" i="10"/>
  <c r="CC50" i="10"/>
  <c r="CC184" i="10"/>
  <c r="CC192" i="10"/>
  <c r="CC433" i="10"/>
  <c r="CC126" i="10"/>
  <c r="CC220" i="10"/>
  <c r="CC93" i="10"/>
  <c r="CC83" i="10"/>
  <c r="CC173" i="10"/>
  <c r="CC399" i="10"/>
  <c r="CH467" i="10"/>
  <c r="CH433" i="10"/>
  <c r="CH420" i="10"/>
  <c r="CH332" i="10"/>
  <c r="CH311" i="10"/>
  <c r="CH325" i="10"/>
  <c r="CH423" i="10"/>
  <c r="CH118" i="10"/>
  <c r="CH389" i="10"/>
  <c r="CH413" i="10"/>
  <c r="CH356" i="10"/>
  <c r="CH506" i="10"/>
  <c r="CH465" i="10"/>
  <c r="CH272" i="10"/>
  <c r="CH62" i="10"/>
  <c r="CH46" i="10"/>
  <c r="CH303" i="10"/>
  <c r="CH13" i="10"/>
  <c r="CH200" i="10"/>
  <c r="CH31" i="10"/>
  <c r="CH392" i="10"/>
  <c r="CH302" i="10"/>
  <c r="CH381" i="10"/>
  <c r="CH138" i="10"/>
  <c r="CH100" i="10"/>
  <c r="CH281" i="10"/>
  <c r="CH30" i="10"/>
  <c r="CH267" i="10"/>
  <c r="CH45" i="10"/>
  <c r="CH25" i="10"/>
  <c r="CH466" i="10"/>
  <c r="CH164" i="10"/>
  <c r="CH234" i="10"/>
  <c r="CH205" i="10"/>
  <c r="CH468" i="10"/>
  <c r="CH151" i="10"/>
  <c r="CH394" i="10"/>
  <c r="CH239" i="10"/>
  <c r="CH304" i="10"/>
  <c r="CH12" i="10"/>
  <c r="CH409" i="10"/>
  <c r="CH186" i="10"/>
  <c r="CH399" i="10"/>
  <c r="CH367" i="10"/>
  <c r="CF499" i="10"/>
  <c r="AR169" i="16"/>
  <c r="A238" i="16"/>
  <c r="AR238" i="16"/>
  <c r="R15" i="20"/>
  <c r="U15" i="20" s="1"/>
  <c r="O15" i="20"/>
  <c r="CH369" i="10"/>
  <c r="CH309" i="10"/>
  <c r="CH206" i="10"/>
  <c r="CH481" i="10"/>
  <c r="CH501" i="10"/>
  <c r="CH337" i="10"/>
  <c r="CH427" i="10"/>
  <c r="CH264" i="10"/>
  <c r="CH492" i="10"/>
  <c r="CH377" i="10"/>
  <c r="CH195" i="10"/>
  <c r="CH133" i="10"/>
  <c r="CH73" i="10"/>
  <c r="CH340" i="10"/>
  <c r="CH380" i="10"/>
  <c r="CH414" i="10"/>
  <c r="CH296" i="10"/>
  <c r="CH504" i="10"/>
  <c r="CH99" i="10"/>
  <c r="CH358" i="10"/>
  <c r="CH180" i="10"/>
  <c r="CH457" i="10"/>
  <c r="CH177" i="10"/>
  <c r="CH189" i="10"/>
  <c r="CH174" i="10"/>
  <c r="CH93" i="10"/>
  <c r="CH217" i="10"/>
  <c r="CH146" i="10"/>
  <c r="CH262" i="10"/>
  <c r="CH273" i="10"/>
  <c r="CH98" i="10"/>
  <c r="CH52" i="10"/>
  <c r="CH415" i="10"/>
  <c r="CH258" i="10"/>
  <c r="CH66" i="10"/>
  <c r="CH437" i="10"/>
  <c r="CH170" i="10"/>
  <c r="CH92" i="10"/>
  <c r="CH335" i="10"/>
  <c r="CH393" i="10"/>
  <c r="CH317" i="10"/>
  <c r="CH301" i="10"/>
  <c r="CH321" i="10"/>
  <c r="CH165" i="10"/>
  <c r="CH331" i="10"/>
  <c r="CH179" i="10"/>
  <c r="CH305" i="10"/>
  <c r="CH213" i="10"/>
  <c r="CH283" i="10"/>
  <c r="CH478" i="10"/>
  <c r="CH32" i="10"/>
  <c r="CH474" i="10"/>
  <c r="CH55" i="10"/>
  <c r="CH117" i="10"/>
  <c r="CH153" i="10"/>
  <c r="CH271" i="10"/>
  <c r="CH243" i="10"/>
  <c r="CH294" i="10"/>
  <c r="CH388" i="10"/>
  <c r="CH166" i="10"/>
  <c r="CH77" i="10"/>
  <c r="CH343" i="10"/>
  <c r="CH39" i="10"/>
  <c r="CH79" i="10"/>
  <c r="CH144" i="10"/>
  <c r="CH158" i="10"/>
  <c r="CH107" i="10"/>
  <c r="CH85" i="10"/>
  <c r="CH161" i="10"/>
  <c r="CH370" i="10"/>
  <c r="CH140" i="10"/>
  <c r="CH114" i="10"/>
  <c r="CH292" i="10"/>
  <c r="CH159" i="10"/>
  <c r="CH265" i="10"/>
  <c r="CH439" i="10"/>
  <c r="CH384" i="10"/>
  <c r="CH495" i="10"/>
  <c r="CH373" i="10"/>
  <c r="CH471" i="10"/>
  <c r="CH447" i="10"/>
  <c r="CH489" i="10"/>
  <c r="CH173" i="10"/>
  <c r="CH493" i="10"/>
  <c r="CH192" i="10"/>
  <c r="CH395" i="10"/>
  <c r="CH105" i="10"/>
  <c r="CH259" i="10"/>
  <c r="CH456" i="10"/>
  <c r="CH338" i="10"/>
  <c r="CH452" i="10"/>
  <c r="CH28" i="10"/>
  <c r="CH223" i="10"/>
  <c r="CH57" i="10"/>
  <c r="CH308" i="10"/>
  <c r="CH386" i="10"/>
  <c r="CH270" i="10"/>
  <c r="CH201" i="10"/>
  <c r="CH68" i="10"/>
  <c r="CH160" i="10"/>
  <c r="CH299" i="10"/>
  <c r="CH15" i="10"/>
  <c r="CH34" i="10"/>
  <c r="CH285" i="10"/>
  <c r="CH116" i="10"/>
  <c r="CH383" i="10"/>
  <c r="CH83" i="10"/>
  <c r="CH65" i="10"/>
  <c r="CH142" i="10"/>
  <c r="CH120" i="10"/>
  <c r="CH408" i="10"/>
  <c r="CH111" i="10"/>
  <c r="CH26" i="10"/>
  <c r="CH90" i="10"/>
  <c r="CH407" i="10"/>
  <c r="CH113" i="10"/>
  <c r="AR159" i="16"/>
  <c r="A159" i="16"/>
  <c r="BV215" i="10"/>
  <c r="BV164" i="10"/>
  <c r="BV417" i="10"/>
  <c r="BV162" i="10"/>
  <c r="BV80" i="10"/>
  <c r="BV454" i="10"/>
  <c r="BV292" i="10"/>
  <c r="BV126" i="10"/>
  <c r="CY57" i="10"/>
  <c r="AV57" i="10"/>
  <c r="AV9" i="10" s="1"/>
  <c r="CY63" i="10"/>
  <c r="AV63" i="10"/>
  <c r="CY247" i="10"/>
  <c r="AV247" i="10"/>
  <c r="CH422" i="10"/>
  <c r="CH310" i="10"/>
  <c r="CH255" i="10"/>
  <c r="CH442" i="10"/>
  <c r="CH88" i="10"/>
  <c r="CH444" i="10"/>
  <c r="CH424" i="10"/>
  <c r="CH163" i="10"/>
  <c r="CH454" i="10"/>
  <c r="CH406" i="10"/>
  <c r="CH487" i="10"/>
  <c r="CH507" i="10"/>
  <c r="CH364" i="10"/>
  <c r="CH366" i="10"/>
  <c r="CH155" i="10"/>
  <c r="CH410" i="10"/>
  <c r="CH449" i="10"/>
  <c r="CH70" i="10"/>
  <c r="CH250" i="10"/>
  <c r="CH293" i="10"/>
  <c r="CH109" i="10"/>
  <c r="CH40" i="10"/>
  <c r="CH248" i="10"/>
  <c r="CH263" i="10"/>
  <c r="CH122" i="10"/>
  <c r="CH61" i="10"/>
  <c r="CH480" i="10"/>
  <c r="CH82" i="10"/>
  <c r="CH134" i="10"/>
  <c r="CH266" i="10"/>
  <c r="CH443" i="10"/>
  <c r="CH412" i="10"/>
  <c r="CH219" i="10"/>
  <c r="CH193" i="10"/>
  <c r="CH24" i="10"/>
  <c r="CH225" i="10"/>
  <c r="CH256" i="10"/>
  <c r="CH89" i="10"/>
  <c r="CH252" i="10"/>
  <c r="CH460" i="10"/>
  <c r="CH490" i="10"/>
  <c r="CH429" i="10"/>
  <c r="CF204" i="10"/>
  <c r="CF439" i="10"/>
  <c r="CF365" i="10"/>
  <c r="BV104" i="10"/>
  <c r="CF220" i="10"/>
  <c r="CF179" i="10"/>
  <c r="CF461" i="10"/>
  <c r="CF295" i="10"/>
  <c r="AR272" i="16"/>
  <c r="A272" i="16"/>
  <c r="A280" i="16"/>
  <c r="AR280" i="16"/>
  <c r="AR27" i="16"/>
  <c r="AR31" i="16"/>
  <c r="AR58" i="16"/>
  <c r="AR177" i="16"/>
  <c r="AR195" i="16"/>
  <c r="AR213" i="16"/>
  <c r="AV99" i="10"/>
  <c r="CY99" i="10"/>
  <c r="AV131" i="10"/>
  <c r="CY131" i="10"/>
  <c r="CX103" i="10"/>
  <c r="CX9" i="10" s="1"/>
  <c r="AV103" i="10"/>
  <c r="AW103" i="10"/>
  <c r="CX379" i="10"/>
  <c r="CV472" i="10"/>
  <c r="CW472" i="10"/>
  <c r="CX472" i="10"/>
  <c r="AU472" i="10"/>
  <c r="AW472" i="10"/>
  <c r="CO431" i="10"/>
  <c r="AR214" i="16"/>
  <c r="AR218" i="16"/>
  <c r="AV155" i="10"/>
  <c r="CY155" i="10"/>
  <c r="CV372" i="10"/>
  <c r="CW372" i="10"/>
  <c r="CX372" i="10"/>
  <c r="CU472" i="10"/>
  <c r="CO188" i="10"/>
  <c r="CO385" i="10"/>
  <c r="CO347" i="10"/>
  <c r="CO405" i="10"/>
  <c r="CO165" i="10"/>
  <c r="CO379" i="10"/>
  <c r="AR44" i="16"/>
  <c r="AR82" i="16"/>
  <c r="AR86" i="16"/>
  <c r="AR90" i="16"/>
  <c r="AR98" i="16"/>
  <c r="AR168" i="16"/>
  <c r="AR189" i="16"/>
  <c r="AR233" i="16"/>
  <c r="AR240" i="16"/>
  <c r="AW65" i="10"/>
  <c r="AW9" i="10" s="1"/>
  <c r="AV65" i="10"/>
  <c r="AW219" i="10"/>
  <c r="AU219" i="10"/>
  <c r="O44" i="20"/>
  <c r="O22" i="20"/>
  <c r="AS7" i="10"/>
  <c r="AK7" i="10"/>
  <c r="U7" i="10"/>
  <c r="M7" i="10"/>
  <c r="AP7" i="10"/>
  <c r="AH7" i="10"/>
  <c r="Z7" i="10"/>
  <c r="R7" i="10"/>
  <c r="J7" i="10"/>
  <c r="CR7" i="10"/>
  <c r="AM7" i="10"/>
  <c r="AE7" i="10"/>
  <c r="O7" i="10"/>
  <c r="AB7" i="10"/>
  <c r="T7" i="10"/>
  <c r="L7" i="10"/>
  <c r="CT7" i="10"/>
  <c r="AO7" i="10"/>
  <c r="AG7" i="10"/>
  <c r="Y7" i="10"/>
  <c r="I7" i="10"/>
  <c r="AT7" i="10"/>
  <c r="AD7" i="10"/>
  <c r="V7" i="10"/>
  <c r="N7" i="10"/>
  <c r="F7" i="10"/>
  <c r="A2" i="10" s="1"/>
  <c r="AQ7" i="10"/>
  <c r="AI7" i="10"/>
  <c r="AA7" i="10"/>
  <c r="AN7" i="10"/>
  <c r="X7" i="10"/>
  <c r="P7" i="10"/>
  <c r="H7" i="10"/>
  <c r="AR7" i="16"/>
  <c r="AR11" i="16"/>
  <c r="AR22" i="16"/>
  <c r="AR83" i="16"/>
  <c r="AR87" i="16"/>
  <c r="AR95" i="16"/>
  <c r="AR99" i="16"/>
  <c r="AR103" i="16"/>
  <c r="AR226" i="16"/>
  <c r="AR230" i="16"/>
  <c r="AR19" i="16"/>
  <c r="AR38" i="16"/>
  <c r="AR53" i="16"/>
  <c r="AR65" i="16"/>
  <c r="AR69" i="16"/>
  <c r="AR73" i="16"/>
  <c r="AR122" i="16"/>
  <c r="AR176" i="16"/>
  <c r="AR194" i="16"/>
  <c r="AR198" i="16"/>
  <c r="AR212" i="16"/>
  <c r="AV141" i="10"/>
  <c r="CY141" i="10"/>
  <c r="CV82" i="10"/>
  <c r="CV9" i="10" s="1"/>
  <c r="AW82" i="10"/>
  <c r="AR300" i="16"/>
  <c r="AR362" i="16"/>
  <c r="AR381" i="16"/>
  <c r="AR385" i="16"/>
  <c r="AR404" i="16"/>
  <c r="AR408" i="16"/>
  <c r="AR412" i="16"/>
  <c r="AR474" i="16"/>
  <c r="AR478" i="16"/>
  <c r="AR499" i="16"/>
  <c r="AR486" i="16"/>
  <c r="CY198" i="10"/>
  <c r="CY344" i="10"/>
  <c r="AR453" i="16"/>
  <c r="AR249" i="16"/>
  <c r="AR256" i="16"/>
  <c r="AR294" i="16"/>
  <c r="AR346" i="16"/>
  <c r="AR504" i="16"/>
  <c r="AV480" i="10"/>
  <c r="AR243" i="16"/>
  <c r="AR347" i="16"/>
  <c r="AR351" i="16"/>
  <c r="AR376" i="16"/>
  <c r="AR458" i="16"/>
  <c r="AR484" i="16"/>
  <c r="AR488" i="16"/>
  <c r="AR143" i="16"/>
  <c r="A233" i="16"/>
  <c r="C2" i="10"/>
  <c r="A2" i="18"/>
  <c r="D3" i="16"/>
  <c r="A4" i="18"/>
  <c r="BM508" i="10"/>
  <c r="BM114" i="10"/>
  <c r="BM263" i="10"/>
  <c r="BM93" i="10"/>
  <c r="BM383" i="10"/>
  <c r="BM10" i="10"/>
  <c r="BM216" i="10"/>
  <c r="BM81" i="10"/>
  <c r="BM259" i="10"/>
  <c r="BM468" i="10"/>
  <c r="BM478" i="10"/>
  <c r="BM426" i="10"/>
  <c r="BM447" i="10"/>
  <c r="BM248" i="10"/>
  <c r="BM223" i="10"/>
  <c r="BM145" i="10"/>
  <c r="BM144" i="10"/>
  <c r="BM125" i="10"/>
  <c r="BM88" i="10"/>
  <c r="BM204" i="10"/>
  <c r="BM241" i="10"/>
  <c r="BM273" i="10"/>
  <c r="BM276" i="10"/>
  <c r="BM24" i="10"/>
  <c r="BM11" i="10"/>
  <c r="BM130" i="10"/>
  <c r="BM490" i="10"/>
  <c r="BM213" i="10"/>
  <c r="BM453" i="10"/>
  <c r="BM219" i="10"/>
  <c r="BM127" i="10"/>
  <c r="BM124" i="10"/>
  <c r="BM503" i="10"/>
  <c r="BM496" i="10"/>
  <c r="BM20" i="10"/>
  <c r="BM137" i="10"/>
  <c r="BM345" i="10"/>
  <c r="BM86" i="10"/>
  <c r="BM486" i="10"/>
  <c r="BM488" i="10"/>
  <c r="BM30" i="10"/>
  <c r="BM252" i="10"/>
  <c r="BM310" i="10"/>
  <c r="BM509" i="10"/>
  <c r="BM389" i="10"/>
  <c r="BM436" i="10"/>
  <c r="BM433" i="10"/>
  <c r="BM495" i="10"/>
  <c r="BM376" i="10"/>
  <c r="BM313" i="10"/>
  <c r="BM369" i="10"/>
  <c r="BM425" i="10"/>
  <c r="BM288" i="10"/>
  <c r="BM346" i="10"/>
  <c r="BM480" i="10"/>
  <c r="BM450" i="10"/>
  <c r="BM327" i="10"/>
  <c r="BM368" i="10"/>
  <c r="BM372" i="10"/>
  <c r="AZ372" i="10" s="1"/>
  <c r="BM451" i="10"/>
  <c r="BM206" i="10"/>
  <c r="BM138" i="10"/>
  <c r="BM26" i="10"/>
  <c r="BM271" i="10"/>
  <c r="BM464" i="10"/>
  <c r="BM318" i="10"/>
  <c r="BM192" i="10"/>
  <c r="BM489" i="10"/>
  <c r="BM505" i="10"/>
  <c r="BM176" i="10"/>
  <c r="BM225" i="10"/>
  <c r="BM361" i="10"/>
  <c r="BM473" i="10"/>
  <c r="BM96" i="10"/>
  <c r="BM65" i="10"/>
  <c r="BM430" i="10"/>
  <c r="BM359" i="10"/>
  <c r="BM47" i="10"/>
  <c r="BM56" i="10"/>
  <c r="BM15" i="10"/>
  <c r="BM431" i="10"/>
  <c r="BM79" i="10"/>
  <c r="BM37" i="10"/>
  <c r="BM63" i="10"/>
  <c r="BM378" i="10"/>
  <c r="BM397" i="10"/>
  <c r="BM507" i="10"/>
  <c r="BM449" i="10"/>
  <c r="BM452" i="10"/>
  <c r="AZ452" i="10" s="1"/>
  <c r="BM265" i="10"/>
  <c r="BM165" i="10"/>
  <c r="BM64" i="10"/>
  <c r="BM224" i="10"/>
  <c r="BM357" i="10"/>
  <c r="BM126" i="10"/>
  <c r="BM142" i="10"/>
  <c r="BM45" i="10"/>
  <c r="BM57" i="10"/>
  <c r="BM458" i="10"/>
  <c r="BM155" i="10"/>
  <c r="BM68" i="10"/>
  <c r="BM95" i="10"/>
  <c r="BM73" i="10"/>
  <c r="BM304" i="10"/>
  <c r="BM61" i="10"/>
  <c r="BM411" i="10"/>
  <c r="BM190" i="10"/>
  <c r="BM380" i="10"/>
  <c r="BM188" i="10"/>
  <c r="BM195" i="10"/>
  <c r="BM100" i="10"/>
  <c r="BM122" i="10"/>
  <c r="BM333" i="10"/>
  <c r="BM428" i="10"/>
  <c r="BM399" i="10"/>
  <c r="BM377" i="10"/>
  <c r="BM387" i="10"/>
  <c r="BM463" i="10"/>
  <c r="BM323" i="10"/>
  <c r="BM85" i="10"/>
  <c r="BM75" i="10"/>
  <c r="BM233" i="10"/>
  <c r="BM193" i="10"/>
  <c r="BM342" i="10"/>
  <c r="BM294" i="10"/>
  <c r="BM147" i="10"/>
  <c r="BM163" i="10"/>
  <c r="BM71" i="10"/>
  <c r="BM467" i="10"/>
  <c r="BM328" i="10"/>
  <c r="BM74" i="10"/>
  <c r="BM197" i="10"/>
  <c r="BM256" i="10"/>
  <c r="BM444" i="10"/>
  <c r="BM349" i="10"/>
  <c r="BM131" i="10"/>
  <c r="BM379" i="10"/>
  <c r="BM474" i="10"/>
  <c r="AZ474" i="10" s="1"/>
  <c r="BM38" i="10"/>
  <c r="BM293" i="10"/>
  <c r="BM290" i="10"/>
  <c r="BM419" i="10"/>
  <c r="BM435" i="10"/>
  <c r="BM268" i="10"/>
  <c r="BM174" i="10"/>
  <c r="BM62" i="10"/>
  <c r="BM267" i="10"/>
  <c r="BM218" i="10"/>
  <c r="BM466" i="10"/>
  <c r="BM365" i="10"/>
  <c r="AZ365" i="10" s="1"/>
  <c r="BM296" i="10"/>
  <c r="BM244" i="10"/>
  <c r="AZ244" i="10" s="1"/>
  <c r="BM212" i="10"/>
  <c r="BM483" i="10"/>
  <c r="BM493" i="10"/>
  <c r="BM297" i="10"/>
  <c r="BM167" i="10"/>
  <c r="BM235" i="10"/>
  <c r="BM388" i="10"/>
  <c r="BM246" i="10"/>
  <c r="BM312" i="10"/>
  <c r="BM492" i="10"/>
  <c r="BM112" i="10"/>
  <c r="BM116" i="10"/>
  <c r="BM67" i="10"/>
  <c r="BM35" i="10"/>
  <c r="BM78" i="10"/>
  <c r="BM406" i="10"/>
  <c r="BM54" i="10"/>
  <c r="BM407" i="10"/>
  <c r="BM336" i="10"/>
  <c r="AZ336" i="10" s="1"/>
  <c r="BM317" i="10"/>
  <c r="BM29" i="10"/>
  <c r="BM39" i="10"/>
  <c r="BM337" i="10"/>
  <c r="BM55" i="10"/>
  <c r="BM236" i="10"/>
  <c r="BM169" i="10"/>
  <c r="BM476" i="10"/>
  <c r="BM269" i="10"/>
  <c r="BM334" i="10"/>
  <c r="BM457" i="10"/>
  <c r="BM196" i="10"/>
  <c r="BM170" i="10"/>
  <c r="BM350" i="10"/>
  <c r="AZ350" i="10" s="1"/>
  <c r="BM352" i="10"/>
  <c r="BM97" i="10"/>
  <c r="BM422" i="10"/>
  <c r="BM355" i="10"/>
  <c r="BM82" i="10"/>
  <c r="BM98" i="10"/>
  <c r="BM77" i="10"/>
  <c r="BM386" i="10"/>
  <c r="BM28" i="10"/>
  <c r="BM136" i="10"/>
  <c r="BM255" i="10"/>
  <c r="BM32" i="10"/>
  <c r="BM316" i="10"/>
  <c r="AZ316" i="10" s="1"/>
  <c r="BM298" i="10"/>
  <c r="BM222" i="10"/>
  <c r="BM238" i="10"/>
  <c r="BM146" i="10"/>
  <c r="BM339" i="10"/>
  <c r="BM403" i="10"/>
  <c r="BM272" i="10"/>
  <c r="BM42" i="10"/>
  <c r="AZ42" i="10" s="1"/>
  <c r="BM157" i="10"/>
  <c r="BM319" i="10"/>
  <c r="BM353" i="10"/>
  <c r="AZ353" i="10" s="1"/>
  <c r="BM371" i="10"/>
  <c r="BM363" i="10"/>
  <c r="BM286" i="10"/>
  <c r="BM109" i="10"/>
  <c r="BM439" i="10"/>
  <c r="BM36" i="10"/>
  <c r="BM171" i="10"/>
  <c r="BM160" i="10"/>
  <c r="BM247" i="10"/>
  <c r="BM434" i="10"/>
  <c r="BM373" i="10"/>
  <c r="BM103" i="10"/>
  <c r="BM135" i="10"/>
  <c r="BM12" i="10"/>
  <c r="BM461" i="10"/>
  <c r="BM281" i="10"/>
  <c r="BM199" i="10"/>
  <c r="BM143" i="10"/>
  <c r="BM132" i="10"/>
  <c r="BM432" i="10"/>
  <c r="BM415" i="10"/>
  <c r="BM280" i="10"/>
  <c r="BM151" i="10"/>
  <c r="BM258" i="10"/>
  <c r="BM250" i="10"/>
  <c r="BM154" i="10"/>
  <c r="BM440" i="10"/>
  <c r="BM324" i="10"/>
  <c r="BM348" i="10"/>
  <c r="BM364" i="10"/>
  <c r="BM107" i="10"/>
  <c r="BM385" i="10"/>
  <c r="BM454" i="10"/>
  <c r="BM92" i="10"/>
  <c r="BM475" i="10"/>
  <c r="BM128" i="10"/>
  <c r="BM295" i="10"/>
  <c r="BM264" i="10"/>
  <c r="BM421" i="10"/>
  <c r="BM437" i="10"/>
  <c r="BM423" i="10"/>
  <c r="BM18" i="10"/>
  <c r="BM254" i="10"/>
  <c r="BM465" i="10"/>
  <c r="BM164" i="10"/>
  <c r="BM445" i="10"/>
  <c r="BM303" i="10"/>
  <c r="BM455" i="10"/>
  <c r="BM52" i="10"/>
  <c r="BM33" i="10"/>
  <c r="BM485" i="10"/>
  <c r="BM208" i="10"/>
  <c r="BM153" i="10"/>
  <c r="BM482" i="10"/>
  <c r="BM69" i="10"/>
  <c r="BM253" i="10"/>
  <c r="BM217" i="10"/>
  <c r="BM338" i="10"/>
  <c r="BM405" i="10"/>
  <c r="BM321" i="10"/>
  <c r="BM331" i="10"/>
  <c r="BM16" i="10"/>
  <c r="BM191" i="10"/>
  <c r="BM395" i="10"/>
  <c r="BM240" i="10"/>
  <c r="BM105" i="10"/>
  <c r="BM443" i="10"/>
  <c r="BM438" i="10"/>
  <c r="BM311" i="10"/>
  <c r="BM161" i="10"/>
  <c r="BM427" i="10"/>
  <c r="BM409" i="10"/>
  <c r="BM470" i="10"/>
  <c r="BM292" i="10"/>
  <c r="BM306" i="10"/>
  <c r="BM283" i="10"/>
  <c r="BM484" i="10"/>
  <c r="BM504" i="10"/>
  <c r="BM347" i="10"/>
  <c r="BM494" i="10"/>
  <c r="BM49" i="10"/>
  <c r="BM329" i="10"/>
  <c r="BM282" i="10"/>
  <c r="BM59" i="10"/>
  <c r="BM326" i="10"/>
  <c r="AZ326" i="10" s="1"/>
  <c r="BM412" i="10"/>
  <c r="BM178" i="10"/>
  <c r="BM194" i="10"/>
  <c r="BM205" i="10"/>
  <c r="BM156" i="10"/>
  <c r="BM210" i="10"/>
  <c r="BM392" i="10"/>
  <c r="BM502" i="10"/>
  <c r="BM410" i="10"/>
  <c r="BM322" i="10"/>
  <c r="BM400" i="10"/>
  <c r="BM366" i="10"/>
  <c r="BM382" i="10"/>
  <c r="BM242" i="10"/>
  <c r="BM211" i="10"/>
  <c r="BM299" i="10"/>
  <c r="BM31" i="10"/>
  <c r="BM40" i="10"/>
  <c r="BM314" i="10"/>
  <c r="BM375" i="10"/>
  <c r="BM402" i="10"/>
  <c r="BM506" i="10"/>
  <c r="BM358" i="10"/>
  <c r="BM362" i="10"/>
  <c r="BM221" i="10"/>
  <c r="BM232" i="10"/>
  <c r="BM270" i="10"/>
  <c r="BM384" i="10"/>
  <c r="BM118" i="10"/>
  <c r="BM320" i="10"/>
  <c r="BM340" i="10"/>
  <c r="BM335" i="10"/>
  <c r="BM398" i="10"/>
  <c r="BM117" i="10"/>
  <c r="BM13" i="10"/>
  <c r="BM22" i="10"/>
  <c r="BM278" i="10"/>
  <c r="BM424" i="10"/>
  <c r="BM325" i="10"/>
  <c r="BM113" i="10"/>
  <c r="BM497" i="10"/>
  <c r="BM184" i="10"/>
  <c r="BM23" i="10"/>
  <c r="BM148" i="10"/>
  <c r="BM391" i="10"/>
  <c r="BM115" i="10"/>
  <c r="BM91" i="10"/>
  <c r="BM308" i="10"/>
  <c r="BM301" i="10"/>
  <c r="BM471" i="10"/>
  <c r="BM487" i="10"/>
  <c r="BM491" i="10"/>
  <c r="BM305" i="10"/>
  <c r="BM173" i="10"/>
  <c r="BM284" i="10"/>
  <c r="BM58" i="10"/>
  <c r="AZ58" i="10" s="1"/>
  <c r="BM175" i="10"/>
  <c r="BM416" i="10"/>
  <c r="AZ416" i="10" s="1"/>
  <c r="BM404" i="10"/>
  <c r="BM119" i="10"/>
  <c r="BM51" i="10"/>
  <c r="BM441" i="10"/>
  <c r="BM200" i="10"/>
  <c r="BM72" i="10"/>
  <c r="BM84" i="10"/>
  <c r="BM185" i="10"/>
  <c r="BM214" i="10"/>
  <c r="BM420" i="10"/>
  <c r="BM381" i="10"/>
  <c r="BM315" i="10"/>
  <c r="BM307" i="10"/>
  <c r="BM27" i="10"/>
  <c r="BM207" i="10"/>
  <c r="BM87" i="10"/>
  <c r="BM226" i="10"/>
  <c r="BM133" i="10"/>
  <c r="BM129" i="10"/>
  <c r="BM498" i="10"/>
  <c r="BM442" i="10"/>
  <c r="BM413" i="10"/>
  <c r="AZ413" i="10" s="1"/>
  <c r="BM76" i="10"/>
  <c r="BM472" i="10"/>
  <c r="BM343" i="10"/>
  <c r="BM257" i="10"/>
  <c r="BM396" i="10"/>
  <c r="BM202" i="10"/>
  <c r="BM344" i="10"/>
  <c r="BM43" i="10"/>
  <c r="BM277" i="10"/>
  <c r="BM44" i="10"/>
  <c r="AZ44" i="10" s="1"/>
  <c r="BM289" i="10"/>
  <c r="AZ289" i="10" s="1"/>
  <c r="BM302" i="10"/>
  <c r="BM80" i="10"/>
  <c r="BM17" i="10"/>
  <c r="BM341" i="10"/>
  <c r="BM390" i="10"/>
  <c r="BM159" i="10"/>
  <c r="BM456" i="10"/>
  <c r="BM418" i="10"/>
  <c r="BM260" i="10"/>
  <c r="BM48" i="10"/>
  <c r="BM99" i="10"/>
  <c r="BM70" i="10"/>
  <c r="BM182" i="10"/>
  <c r="BM46" i="10"/>
  <c r="BM394" i="10"/>
  <c r="BM262" i="10"/>
  <c r="BM104" i="10"/>
  <c r="BM462" i="10"/>
  <c r="BM108" i="10"/>
  <c r="BM356" i="10"/>
  <c r="BM209" i="10"/>
  <c r="BM123" i="10"/>
  <c r="BM94" i="10"/>
  <c r="BM186" i="10"/>
  <c r="BM41" i="10"/>
  <c r="BM501" i="10"/>
  <c r="BM230" i="10"/>
  <c r="BM177" i="10"/>
  <c r="BM228" i="10"/>
  <c r="AZ228" i="10" s="1"/>
  <c r="BM89" i="10"/>
  <c r="BM231" i="10"/>
  <c r="BM481" i="10"/>
  <c r="BM500" i="10"/>
  <c r="BM239" i="10"/>
  <c r="BM168" i="10"/>
  <c r="BM25" i="10"/>
  <c r="BM220" i="10"/>
  <c r="BM360" i="10"/>
  <c r="BM140" i="10"/>
  <c r="BM141" i="10"/>
  <c r="BM332" i="10"/>
  <c r="BM261" i="10"/>
  <c r="BM429" i="10"/>
  <c r="BM183" i="10"/>
  <c r="BM300" i="10"/>
  <c r="BM229" i="10"/>
  <c r="BM291" i="10"/>
  <c r="BM201" i="10"/>
  <c r="BM374" i="10"/>
  <c r="BM50" i="10"/>
  <c r="BM120" i="10"/>
  <c r="BM203" i="10"/>
  <c r="BM172" i="10"/>
  <c r="BM101" i="10"/>
  <c r="BM162" i="10"/>
  <c r="BM181" i="10"/>
  <c r="BM414" i="10"/>
  <c r="BM111" i="10"/>
  <c r="BM53" i="10"/>
  <c r="BM21" i="10"/>
  <c r="BM287" i="10"/>
  <c r="BM166" i="10"/>
  <c r="BM66" i="10"/>
  <c r="BM19" i="10"/>
  <c r="BM90" i="10"/>
  <c r="BM237" i="10"/>
  <c r="BM158" i="10"/>
  <c r="BM448" i="10"/>
  <c r="BM401" i="10"/>
  <c r="BM309" i="10"/>
  <c r="BM469" i="10"/>
  <c r="BM227" i="10"/>
  <c r="BM274" i="10"/>
  <c r="BM330" i="10"/>
  <c r="BM139" i="10"/>
  <c r="BM499" i="10"/>
  <c r="BM477" i="10"/>
  <c r="BM152" i="10"/>
  <c r="BM279" i="10"/>
  <c r="BM106" i="10"/>
  <c r="AZ106" i="10" s="1"/>
  <c r="BM285" i="10"/>
  <c r="BM370" i="10"/>
  <c r="BM215" i="10"/>
  <c r="BM417" i="10"/>
  <c r="BM266" i="10"/>
  <c r="BM121" i="10"/>
  <c r="BM150" i="10"/>
  <c r="BM149" i="10"/>
  <c r="BM354" i="10"/>
  <c r="BM408" i="10"/>
  <c r="BM460" i="10"/>
  <c r="BM187" i="10"/>
  <c r="BM249" i="10"/>
  <c r="BM243" i="10"/>
  <c r="BM189" i="10"/>
  <c r="BM134" i="10"/>
  <c r="BM446" i="10"/>
  <c r="BM198" i="10"/>
  <c r="BM180" i="10"/>
  <c r="BM14" i="10"/>
  <c r="BO158" i="10"/>
  <c r="BO287" i="10"/>
  <c r="BO186" i="10"/>
  <c r="BO187" i="10"/>
  <c r="BO156" i="10"/>
  <c r="BO225" i="10"/>
  <c r="BO499" i="10"/>
  <c r="BO320" i="10"/>
  <c r="BO154" i="10"/>
  <c r="BO16" i="10"/>
  <c r="BO400" i="10"/>
  <c r="BO134" i="10"/>
  <c r="BO23" i="10"/>
  <c r="BO196" i="10"/>
  <c r="BO371" i="10"/>
  <c r="BO270" i="10"/>
  <c r="BO232" i="10"/>
  <c r="BO439" i="10"/>
  <c r="BO183" i="10"/>
  <c r="BO231" i="10"/>
  <c r="BO392" i="10"/>
  <c r="BO241" i="10"/>
  <c r="BO461" i="10"/>
  <c r="BO224" i="10"/>
  <c r="BO179" i="10"/>
  <c r="BO70" i="10"/>
  <c r="BO29" i="10"/>
  <c r="BO255" i="10"/>
  <c r="BO496" i="10"/>
  <c r="BO213" i="10"/>
  <c r="BO199" i="10"/>
  <c r="BO447" i="10"/>
  <c r="BO204" i="10"/>
  <c r="BO153" i="10"/>
  <c r="BO360" i="10"/>
  <c r="BO162" i="10"/>
  <c r="BO69" i="10"/>
  <c r="BO459" i="10"/>
  <c r="BO479" i="10"/>
  <c r="BO485" i="10"/>
  <c r="BO390" i="10"/>
  <c r="BO415" i="10"/>
  <c r="BO269" i="10"/>
  <c r="BO405" i="10"/>
  <c r="BO170" i="10"/>
  <c r="BO358" i="10"/>
  <c r="BO77" i="10"/>
  <c r="BO144" i="10"/>
  <c r="BO349" i="10"/>
  <c r="BO140" i="10"/>
  <c r="BO495" i="10"/>
  <c r="BO245" i="10"/>
  <c r="BO226" i="10"/>
  <c r="BO198" i="10"/>
  <c r="BO218" i="10"/>
  <c r="BO279" i="10"/>
  <c r="BO73" i="10"/>
  <c r="BO50" i="10"/>
  <c r="BO123" i="10"/>
  <c r="BO503" i="10"/>
  <c r="BO468" i="10"/>
  <c r="BO394" i="10"/>
  <c r="BO326" i="10"/>
  <c r="BO63" i="10"/>
  <c r="BO407" i="10"/>
  <c r="BO508" i="10"/>
  <c r="BO193" i="10"/>
  <c r="BO308" i="10"/>
  <c r="BO76" i="10"/>
  <c r="BO329" i="10"/>
  <c r="BO404" i="10"/>
  <c r="BO42" i="10"/>
  <c r="BO278" i="10"/>
  <c r="BO498" i="10"/>
  <c r="BO201" i="10"/>
  <c r="BO227" i="10"/>
  <c r="BO40" i="10"/>
  <c r="BO33" i="10"/>
  <c r="BO473" i="10"/>
  <c r="BO488" i="10"/>
  <c r="BO458" i="10"/>
  <c r="BO167" i="10"/>
  <c r="BO388" i="10"/>
  <c r="BO430" i="10"/>
  <c r="BO21" i="10"/>
  <c r="BO323" i="10"/>
  <c r="BO124" i="10"/>
  <c r="BO262" i="10"/>
  <c r="BO240" i="10"/>
  <c r="BO22" i="10"/>
  <c r="BO137" i="10"/>
  <c r="BO168" i="10"/>
  <c r="BO30" i="10"/>
  <c r="BO469" i="10"/>
  <c r="BO219" i="10"/>
  <c r="BO386" i="10"/>
  <c r="BO317" i="10"/>
  <c r="BO48" i="10"/>
  <c r="BO427" i="10"/>
  <c r="BO160" i="10"/>
  <c r="BO491" i="10"/>
  <c r="BO494" i="10"/>
  <c r="BO500" i="10"/>
  <c r="BO272" i="10"/>
  <c r="BO364" i="10"/>
  <c r="BO238" i="10"/>
  <c r="BO111" i="10"/>
  <c r="BO41" i="10"/>
  <c r="BO322" i="10"/>
  <c r="BO310" i="10"/>
  <c r="BO413" i="10"/>
  <c r="BO128" i="10"/>
  <c r="BO273" i="10"/>
  <c r="BO484" i="10"/>
  <c r="BO228" i="10"/>
  <c r="BO464" i="10"/>
  <c r="BO119" i="10"/>
  <c r="BO379" i="10"/>
  <c r="BO257" i="10"/>
  <c r="BO149" i="10"/>
  <c r="BO282" i="10"/>
  <c r="BO95" i="10"/>
  <c r="BO131" i="10"/>
  <c r="BO497" i="10"/>
  <c r="BO267" i="10"/>
  <c r="BO10" i="10"/>
  <c r="BO445" i="10"/>
  <c r="BO395" i="10"/>
  <c r="BO403" i="10"/>
  <c r="BO166" i="10"/>
  <c r="BO295" i="10"/>
  <c r="BO377" i="10"/>
  <c r="BO283" i="10"/>
  <c r="BO263" i="10"/>
  <c r="BO62" i="10"/>
  <c r="BO178" i="10"/>
  <c r="BO368" i="10"/>
  <c r="BO93" i="10"/>
  <c r="BO288" i="10"/>
  <c r="BO117" i="10"/>
  <c r="BO268" i="10"/>
  <c r="BO46" i="10"/>
  <c r="BO374" i="10"/>
  <c r="BO113" i="10"/>
  <c r="BO43" i="10"/>
  <c r="BO398" i="10"/>
  <c r="BO277" i="10"/>
  <c r="BO370" i="10"/>
  <c r="BO502" i="10"/>
  <c r="BO31" i="10"/>
  <c r="BO347" i="10"/>
  <c r="BO104" i="10"/>
  <c r="BO194" i="10"/>
  <c r="BO209" i="10"/>
  <c r="BO333" i="10"/>
  <c r="BO55" i="10"/>
  <c r="BO482" i="10"/>
  <c r="BO483" i="10"/>
  <c r="BO338" i="10"/>
  <c r="BO285" i="10"/>
  <c r="BO362" i="10"/>
  <c r="BO490" i="10"/>
  <c r="BO356" i="10"/>
  <c r="BO476" i="10"/>
  <c r="BO296" i="10"/>
  <c r="BO132" i="10"/>
  <c r="BO383" i="10"/>
  <c r="BO402" i="10"/>
  <c r="BO331" i="10"/>
  <c r="BO109" i="10"/>
  <c r="BO471" i="10"/>
  <c r="BO414" i="10"/>
  <c r="BO13" i="10"/>
  <c r="BO188" i="10"/>
  <c r="BO462" i="10"/>
  <c r="BO171" i="10"/>
  <c r="BO309" i="10"/>
  <c r="BO52" i="10"/>
  <c r="BT116" i="10"/>
  <c r="BT233" i="10"/>
  <c r="BT156" i="10"/>
  <c r="BT291" i="10"/>
  <c r="BT132" i="10"/>
  <c r="BT90" i="10"/>
  <c r="BT186" i="10"/>
  <c r="BT160" i="10"/>
  <c r="BT141" i="10"/>
  <c r="BT416" i="10"/>
  <c r="BT408" i="10"/>
  <c r="BT130" i="10"/>
  <c r="BT42" i="10"/>
  <c r="BT81" i="10"/>
  <c r="BT252" i="10"/>
  <c r="BT368" i="10"/>
  <c r="BT303" i="10"/>
  <c r="BT65" i="10"/>
  <c r="BT87" i="10"/>
  <c r="BT263" i="10"/>
  <c r="BT268" i="10"/>
  <c r="BT430" i="10"/>
  <c r="BT249" i="10"/>
  <c r="BT195" i="10"/>
  <c r="BT192" i="10"/>
  <c r="BT41" i="10"/>
  <c r="BT240" i="10"/>
  <c r="BT412" i="10"/>
  <c r="BT208" i="10"/>
  <c r="BT473" i="10"/>
  <c r="BT506" i="10"/>
  <c r="BT143" i="10"/>
  <c r="BT432" i="10"/>
  <c r="BT17" i="10"/>
  <c r="BT463" i="10"/>
  <c r="BT85" i="10"/>
  <c r="BT502" i="10"/>
  <c r="BT230" i="10"/>
  <c r="BT259" i="10"/>
  <c r="BT425" i="10"/>
  <c r="BT486" i="10"/>
  <c r="BT219" i="10"/>
  <c r="BT88" i="10"/>
  <c r="BT428" i="10"/>
  <c r="BT11" i="10"/>
  <c r="BT20" i="10"/>
  <c r="BT373" i="10"/>
  <c r="AZ373" i="10" s="1"/>
  <c r="BT492" i="10"/>
  <c r="BT363" i="10"/>
  <c r="BT237" i="10"/>
  <c r="BT15" i="10"/>
  <c r="BT107" i="10"/>
  <c r="BT469" i="10"/>
  <c r="BT228" i="10"/>
  <c r="BT161" i="10"/>
  <c r="BT507" i="10"/>
  <c r="BT246" i="10"/>
  <c r="BT317" i="10"/>
  <c r="BT106" i="10"/>
  <c r="BT427" i="10"/>
  <c r="BT485" i="10"/>
  <c r="BT500" i="10"/>
  <c r="BT319" i="10"/>
  <c r="BT159" i="10"/>
  <c r="BT128" i="10"/>
  <c r="BT201" i="10"/>
  <c r="BT326" i="10"/>
  <c r="BT477" i="10"/>
  <c r="BT173" i="10"/>
  <c r="BT102" i="10"/>
  <c r="BT23" i="10"/>
  <c r="BT461" i="10"/>
  <c r="BT168" i="10"/>
  <c r="BT364" i="10"/>
  <c r="BT166" i="10"/>
  <c r="BT429" i="10"/>
  <c r="BT349" i="10"/>
  <c r="BT154" i="10"/>
  <c r="BT453" i="10"/>
  <c r="BT471" i="10"/>
  <c r="BT164" i="10"/>
  <c r="BT66" i="10"/>
  <c r="BT127" i="10"/>
  <c r="BT275" i="10"/>
  <c r="BT148" i="10"/>
  <c r="BT37" i="10"/>
  <c r="BT220" i="10"/>
  <c r="BT389" i="10"/>
  <c r="BT407" i="10"/>
  <c r="BT355" i="10"/>
  <c r="BT307" i="10"/>
  <c r="BT176" i="10"/>
  <c r="BT421" i="10"/>
  <c r="BT243" i="10"/>
  <c r="BT441" i="10"/>
  <c r="BT171" i="10"/>
  <c r="BT216" i="10"/>
  <c r="BT236" i="10"/>
  <c r="BT404" i="10"/>
  <c r="BT377" i="10"/>
  <c r="BT99" i="10"/>
  <c r="BT34" i="10"/>
  <c r="BT343" i="10"/>
  <c r="BT84" i="10"/>
  <c r="BT239" i="10"/>
  <c r="BT218" i="10"/>
  <c r="BT13" i="10"/>
  <c r="BT384" i="10"/>
  <c r="BT271" i="10"/>
  <c r="BT354" i="10"/>
  <c r="BT36" i="10"/>
  <c r="BT295" i="10"/>
  <c r="BT312" i="10"/>
  <c r="BT457" i="10"/>
  <c r="BT352" i="10"/>
  <c r="BT179" i="10"/>
  <c r="BT498" i="10"/>
  <c r="BT261" i="10"/>
  <c r="BT443" i="10"/>
  <c r="BT47" i="10"/>
  <c r="BT91" i="10"/>
  <c r="BT19" i="10"/>
  <c r="BT397" i="10"/>
  <c r="BT253" i="10"/>
  <c r="BT347" i="10"/>
  <c r="BT496" i="10"/>
  <c r="BT174" i="10"/>
  <c r="BT360" i="10"/>
  <c r="BT155" i="10"/>
  <c r="BT172" i="10"/>
  <c r="BT321" i="10"/>
  <c r="BT277" i="10"/>
  <c r="BT345" i="10"/>
  <c r="BT52" i="10"/>
  <c r="BT188" i="10"/>
  <c r="BT490" i="10"/>
  <c r="BT426" i="10"/>
  <c r="BT410" i="10"/>
  <c r="BT341" i="10"/>
  <c r="BT479" i="10"/>
  <c r="AZ479" i="10" s="1"/>
  <c r="BT205" i="10"/>
  <c r="BT305" i="10"/>
  <c r="BT309" i="10"/>
  <c r="BT499" i="10"/>
  <c r="BT435" i="10"/>
  <c r="BT279" i="10"/>
  <c r="BT422" i="10"/>
  <c r="BT402" i="10"/>
  <c r="BT337" i="10"/>
  <c r="BT504" i="10"/>
  <c r="BT242" i="10"/>
  <c r="BT89" i="10"/>
  <c r="BT480" i="10"/>
  <c r="BT284" i="10"/>
  <c r="BT170" i="10"/>
  <c r="BT381" i="10"/>
  <c r="BT464" i="10"/>
  <c r="BT129" i="10"/>
  <c r="BT163" i="10"/>
  <c r="BT260" i="10"/>
  <c r="BT444" i="10"/>
  <c r="BT282" i="10"/>
  <c r="BT333" i="10"/>
  <c r="BT250" i="10"/>
  <c r="BT119" i="10"/>
  <c r="BT202" i="10"/>
  <c r="BT365" i="10"/>
  <c r="BT367" i="10"/>
  <c r="BT14" i="10"/>
  <c r="BT147" i="10"/>
  <c r="BT330" i="10"/>
  <c r="BT313" i="10"/>
  <c r="BT138" i="10"/>
  <c r="BT209" i="10"/>
  <c r="BT124" i="10"/>
  <c r="BT225" i="10"/>
  <c r="BT454" i="10"/>
  <c r="BT133" i="10"/>
  <c r="BT413" i="10"/>
  <c r="BT139" i="10"/>
  <c r="BT465" i="10"/>
  <c r="BT144" i="10"/>
  <c r="BT495" i="10"/>
  <c r="BT221" i="10"/>
  <c r="BT436" i="10"/>
  <c r="BT487" i="10"/>
  <c r="BT467" i="10"/>
  <c r="BT204" i="10"/>
  <c r="BT194" i="10"/>
  <c r="BT31" i="10"/>
  <c r="BT483" i="10"/>
  <c r="AZ483" i="10" s="1"/>
  <c r="BT198" i="10"/>
  <c r="BT200" i="10"/>
  <c r="BT110" i="10"/>
  <c r="BT320" i="10"/>
  <c r="BT455" i="10"/>
  <c r="BT509" i="10"/>
  <c r="BT45" i="10"/>
  <c r="BT113" i="10"/>
  <c r="BT394" i="10"/>
  <c r="BT55" i="10"/>
  <c r="BT281" i="10"/>
  <c r="BT376" i="10"/>
  <c r="BT484" i="10"/>
  <c r="BT125" i="10"/>
  <c r="BT286" i="10"/>
  <c r="BT234" i="10"/>
  <c r="AZ234" i="10" s="1"/>
  <c r="BT390" i="10"/>
  <c r="BT440" i="10"/>
  <c r="BT481" i="10"/>
  <c r="BT27" i="10"/>
  <c r="BT247" i="10"/>
  <c r="BT104" i="10"/>
  <c r="BT254" i="10"/>
  <c r="BT10" i="10"/>
  <c r="BT122" i="10"/>
  <c r="BT193" i="10"/>
  <c r="BT466" i="10"/>
  <c r="BT450" i="10"/>
  <c r="BT136" i="10"/>
  <c r="BT222" i="10"/>
  <c r="BT501" i="10"/>
  <c r="BT182" i="10"/>
  <c r="BT497" i="10"/>
  <c r="BT35" i="10"/>
  <c r="BT505" i="10"/>
  <c r="BT459" i="10"/>
  <c r="BT146" i="10"/>
  <c r="BT472" i="10"/>
  <c r="BT57" i="10"/>
  <c r="BT348" i="10"/>
  <c r="BT203" i="10"/>
  <c r="BT327" i="10"/>
  <c r="BT328" i="10"/>
  <c r="BT86" i="10"/>
  <c r="BT137" i="10"/>
  <c r="BT39" i="10"/>
  <c r="BT290" i="10"/>
  <c r="BT297" i="10"/>
  <c r="BT100" i="10"/>
  <c r="BT423" i="10"/>
  <c r="BT60" i="10"/>
  <c r="BT126" i="10"/>
  <c r="BT306" i="10"/>
  <c r="BT215" i="10"/>
  <c r="BT398" i="10"/>
  <c r="BT273" i="10"/>
  <c r="BT32" i="10"/>
  <c r="BT78" i="10"/>
  <c r="BT196" i="10"/>
  <c r="AZ196" i="10" s="1"/>
  <c r="BT293" i="10"/>
  <c r="BT238" i="10"/>
  <c r="BT50" i="10"/>
  <c r="BT61" i="10"/>
  <c r="BT177" i="10"/>
  <c r="BT344" i="10"/>
  <c r="BT310" i="10"/>
  <c r="BT210" i="10"/>
  <c r="BT105" i="10"/>
  <c r="BT229" i="10"/>
  <c r="BT140" i="10"/>
  <c r="BT462" i="10"/>
  <c r="BT62" i="10"/>
  <c r="BT266" i="10"/>
  <c r="BT314" i="10"/>
  <c r="BT267" i="10"/>
  <c r="BT302" i="10"/>
  <c r="BT82" i="10"/>
  <c r="BT382" i="10"/>
  <c r="BT380" i="10"/>
  <c r="BT118" i="10"/>
  <c r="BT162" i="10"/>
  <c r="BT46" i="10"/>
  <c r="BT79" i="10"/>
  <c r="BT280" i="10"/>
  <c r="BT217" i="10"/>
  <c r="BT346" i="10"/>
  <c r="BT458" i="10"/>
  <c r="BT478" i="10"/>
  <c r="BT18" i="10"/>
  <c r="BT207" i="10"/>
  <c r="BT371" i="10"/>
  <c r="BT49" i="10"/>
  <c r="BT419" i="10"/>
  <c r="BT72" i="10"/>
  <c r="BT76" i="10"/>
  <c r="BT324" i="10"/>
  <c r="BT311" i="10"/>
  <c r="BT265" i="10"/>
  <c r="BT70" i="10"/>
  <c r="BT211" i="10"/>
  <c r="BT212" i="10"/>
  <c r="BT370" i="10"/>
  <c r="BT111" i="10"/>
  <c r="BT232" i="10"/>
  <c r="BT359" i="10"/>
  <c r="BT387" i="10"/>
  <c r="BT406" i="10"/>
  <c r="BT180" i="10"/>
  <c r="BT415" i="10"/>
  <c r="BT409" i="10"/>
  <c r="BT114" i="10"/>
  <c r="BT358" i="10"/>
  <c r="BT184" i="10"/>
  <c r="BT470" i="10"/>
  <c r="BT59" i="10"/>
  <c r="BT28" i="10"/>
  <c r="BT304" i="10"/>
  <c r="BT206" i="10"/>
  <c r="BT256" i="10"/>
  <c r="BT335" i="10"/>
  <c r="BT392" i="10"/>
  <c r="BT456" i="10"/>
  <c r="BT272" i="10"/>
  <c r="BT383" i="10"/>
  <c r="BT33" i="10"/>
  <c r="BT54" i="10"/>
  <c r="BT135" i="10"/>
  <c r="BT442" i="10"/>
  <c r="BT468" i="10"/>
  <c r="BT323" i="10"/>
  <c r="BT393" i="10"/>
  <c r="BT447" i="10"/>
  <c r="BT191" i="10"/>
  <c r="BT339" i="10"/>
  <c r="BT181" i="10"/>
  <c r="BT53" i="10"/>
  <c r="BT475" i="10"/>
  <c r="BT420" i="10"/>
  <c r="BT300" i="10"/>
  <c r="BT223" i="10"/>
  <c r="BT356" i="10"/>
  <c r="BT299" i="10"/>
  <c r="BT331" i="10"/>
  <c r="BT103" i="10"/>
  <c r="BT270" i="10"/>
  <c r="BT142" i="10"/>
  <c r="BT73" i="10"/>
  <c r="BT153" i="10"/>
  <c r="BT357" i="10"/>
  <c r="BT231" i="10"/>
  <c r="BT342" i="10"/>
  <c r="BT158" i="10"/>
  <c r="BT183" i="10"/>
  <c r="BT403" i="10"/>
  <c r="BT400" i="10"/>
  <c r="BT56" i="10"/>
  <c r="BT197" i="10"/>
  <c r="BT433" i="10"/>
  <c r="BT431" i="10"/>
  <c r="BT322" i="10"/>
  <c r="BT374" i="10"/>
  <c r="BT336" i="10"/>
  <c r="BT134" i="10"/>
  <c r="BT405" i="10"/>
  <c r="BT375" i="10"/>
  <c r="BT288" i="10"/>
  <c r="BT318" i="10"/>
  <c r="BT508" i="10"/>
  <c r="BT494" i="10"/>
  <c r="BT251" i="10"/>
  <c r="AZ251" i="10" s="1"/>
  <c r="BT298" i="10"/>
  <c r="BT187" i="10"/>
  <c r="BT83" i="10"/>
  <c r="BT241" i="10"/>
  <c r="BT452" i="10"/>
  <c r="BT120" i="10"/>
  <c r="BT503" i="10"/>
  <c r="BT29" i="10"/>
  <c r="BT108" i="10"/>
  <c r="BT245" i="10"/>
  <c r="BT292" i="10"/>
  <c r="BT276" i="10"/>
  <c r="BT361" i="10"/>
  <c r="BT411" i="10"/>
  <c r="BT44" i="10"/>
  <c r="BT24" i="10"/>
  <c r="BT101" i="10"/>
  <c r="BT131" i="10"/>
  <c r="BT38" i="10"/>
  <c r="BT175" i="10"/>
  <c r="BT92" i="10"/>
  <c r="BT255" i="10"/>
  <c r="BT417" i="10"/>
  <c r="AZ417" i="10" s="1"/>
  <c r="BT117" i="10"/>
  <c r="BT152" i="10"/>
  <c r="BT301" i="10"/>
  <c r="BT385" i="10"/>
  <c r="BT149" i="10"/>
  <c r="BT278" i="10"/>
  <c r="BT372" i="10"/>
  <c r="BT75" i="10"/>
  <c r="BT434" i="10"/>
  <c r="BT185" i="10"/>
  <c r="BT353" i="10"/>
  <c r="BT379" i="10"/>
  <c r="BT378" i="10"/>
  <c r="BT285" i="10"/>
  <c r="BT369" i="10"/>
  <c r="BT16" i="10"/>
  <c r="BT71" i="10"/>
  <c r="BT388" i="10"/>
  <c r="BT424" i="10"/>
  <c r="BT351" i="10"/>
  <c r="BT226" i="10"/>
  <c r="BT482" i="10"/>
  <c r="BT97" i="10"/>
  <c r="BT93" i="10"/>
  <c r="BT437" i="10"/>
  <c r="BT40" i="10"/>
  <c r="BT109" i="10"/>
  <c r="BT115" i="10"/>
  <c r="BT315" i="10"/>
  <c r="BT386" i="10"/>
  <c r="BT264" i="10"/>
  <c r="BT294" i="10"/>
  <c r="BT74" i="10"/>
  <c r="BT476" i="10"/>
  <c r="BT26" i="10"/>
  <c r="BT488" i="10"/>
  <c r="BT395" i="10"/>
  <c r="BT460" i="10"/>
  <c r="BT77" i="10"/>
  <c r="BT67" i="10"/>
  <c r="BT227" i="10"/>
  <c r="BT446" i="10"/>
  <c r="AZ446" i="10" s="1"/>
  <c r="BT151" i="10"/>
  <c r="BT94" i="10"/>
  <c r="BT68" i="10"/>
  <c r="BT25" i="10"/>
  <c r="BT445" i="10"/>
  <c r="BT165" i="10"/>
  <c r="AZ165" i="10" s="1"/>
  <c r="BT224" i="10"/>
  <c r="BT489" i="10"/>
  <c r="BT51" i="10"/>
  <c r="BT418" i="10"/>
  <c r="BT283" i="10"/>
  <c r="BT308" i="10"/>
  <c r="BT325" i="10"/>
  <c r="BT58" i="10"/>
  <c r="BT340" i="10"/>
  <c r="BT167" i="10"/>
  <c r="BT123" i="10"/>
  <c r="BT491" i="10"/>
  <c r="BT96" i="10"/>
  <c r="BT244" i="10"/>
  <c r="BT145" i="10"/>
  <c r="BT274" i="10"/>
  <c r="BT287" i="10"/>
  <c r="BT189" i="10"/>
  <c r="BT451" i="10"/>
  <c r="BT235" i="10"/>
  <c r="BT213" i="10"/>
  <c r="BT269" i="10"/>
  <c r="BT22" i="10"/>
  <c r="BT121" i="10"/>
  <c r="BT112" i="10"/>
  <c r="BT362" i="10"/>
  <c r="BT332" i="10"/>
  <c r="BT439" i="10"/>
  <c r="BT30" i="10"/>
  <c r="BT248" i="10"/>
  <c r="BT190" i="10"/>
  <c r="BT258" i="10"/>
  <c r="BT21" i="10"/>
  <c r="BT391" i="10"/>
  <c r="BT150" i="10"/>
  <c r="BT396" i="10"/>
  <c r="BT438" i="10"/>
  <c r="BN258" i="10"/>
  <c r="BN221" i="10"/>
  <c r="BN123" i="10"/>
  <c r="AZ123" i="10" s="1"/>
  <c r="BN339" i="10"/>
  <c r="BN45" i="10"/>
  <c r="BN223" i="10"/>
  <c r="BN493" i="10"/>
  <c r="BN503" i="10"/>
  <c r="BN464" i="10"/>
  <c r="BN205" i="10"/>
  <c r="BN103" i="10"/>
  <c r="BN413" i="10"/>
  <c r="BN356" i="10"/>
  <c r="BN141" i="10"/>
  <c r="BN62" i="10"/>
  <c r="BN196" i="10"/>
  <c r="BN191" i="10"/>
  <c r="BN284" i="10"/>
  <c r="BN462" i="10"/>
  <c r="BN237" i="10"/>
  <c r="BN406" i="10"/>
  <c r="AZ406" i="10" s="1"/>
  <c r="BN439" i="10"/>
  <c r="BN429" i="10"/>
  <c r="BN263" i="10"/>
  <c r="BN78" i="10"/>
  <c r="BN235" i="10"/>
  <c r="BN69" i="10"/>
  <c r="BN26" i="10"/>
  <c r="BN260" i="10"/>
  <c r="BN494" i="10"/>
  <c r="BN330" i="10"/>
  <c r="BN274" i="10"/>
  <c r="BN417" i="10"/>
  <c r="BN257" i="10"/>
  <c r="BN466" i="10"/>
  <c r="BN355" i="10"/>
  <c r="BN215" i="10"/>
  <c r="BN254" i="10"/>
  <c r="BN229" i="10"/>
  <c r="BN38" i="10"/>
  <c r="BN340" i="10"/>
  <c r="BN504" i="10"/>
  <c r="BN248" i="10"/>
  <c r="BN71" i="10"/>
  <c r="BN498" i="10"/>
  <c r="BN81" i="10"/>
  <c r="BN332" i="10"/>
  <c r="BN138" i="10"/>
  <c r="BN101" i="10"/>
  <c r="BN29" i="10"/>
  <c r="BN244" i="10"/>
  <c r="BN74" i="10"/>
  <c r="BN98" i="10"/>
  <c r="BN435" i="10"/>
  <c r="BN217" i="10"/>
  <c r="BN102" i="10"/>
  <c r="AZ102" i="10" s="1"/>
  <c r="BN293" i="10"/>
  <c r="BN166" i="10"/>
  <c r="AZ166" i="10" s="1"/>
  <c r="BN401" i="10"/>
  <c r="BN210" i="10"/>
  <c r="BN481" i="10"/>
  <c r="BN79" i="10"/>
  <c r="BN373" i="10"/>
  <c r="BN185" i="10"/>
  <c r="BN201" i="10"/>
  <c r="BN151" i="10"/>
  <c r="BN412" i="10"/>
  <c r="BN222" i="10"/>
  <c r="BN186" i="10"/>
  <c r="BN480" i="10"/>
  <c r="BN409" i="10"/>
  <c r="BN437" i="10"/>
  <c r="BN108" i="10"/>
  <c r="BN391" i="10"/>
  <c r="BN273" i="10"/>
  <c r="BN95" i="10"/>
  <c r="BN136" i="10"/>
  <c r="BN128" i="10"/>
  <c r="BN400" i="10"/>
  <c r="BN421" i="10"/>
  <c r="BN10" i="10"/>
  <c r="BN54" i="10"/>
  <c r="BN31" i="10"/>
  <c r="BN291" i="10"/>
  <c r="BN461" i="10"/>
  <c r="BN37" i="10"/>
  <c r="BN231" i="10"/>
  <c r="BN457" i="10"/>
  <c r="BN167" i="10"/>
  <c r="BN358" i="10"/>
  <c r="BN239" i="10"/>
  <c r="BN227" i="10"/>
  <c r="BN164" i="10"/>
  <c r="BN126" i="10"/>
  <c r="BN252" i="10"/>
  <c r="BN63" i="10"/>
  <c r="BN90" i="10"/>
  <c r="BN460" i="10"/>
  <c r="BN247" i="10"/>
  <c r="BN64" i="10"/>
  <c r="BN360" i="10"/>
  <c r="BN344" i="10"/>
  <c r="BN253" i="10"/>
  <c r="BN299" i="10"/>
  <c r="BN109" i="10"/>
  <c r="BN53" i="10"/>
  <c r="BN495" i="10"/>
  <c r="BN445" i="10"/>
  <c r="BN415" i="10"/>
  <c r="BN285" i="10"/>
  <c r="BN380" i="10"/>
  <c r="BN428" i="10"/>
  <c r="BN473" i="10"/>
  <c r="BN15" i="10"/>
  <c r="BN160" i="10"/>
  <c r="BN242" i="10"/>
  <c r="BN245" i="10"/>
  <c r="AZ245" i="10" s="1"/>
  <c r="BN300" i="10"/>
  <c r="BN301" i="10"/>
  <c r="BN76" i="10"/>
  <c r="BN161" i="10"/>
  <c r="BN467" i="10"/>
  <c r="BN315" i="10"/>
  <c r="BN364" i="10"/>
  <c r="BN110" i="10"/>
  <c r="AZ110" i="10" s="1"/>
  <c r="BN27" i="10"/>
  <c r="BN127" i="10"/>
  <c r="BN484" i="10"/>
  <c r="BN483" i="10"/>
  <c r="BN256" i="10"/>
  <c r="BN476" i="10"/>
  <c r="BN220" i="10"/>
  <c r="BN203" i="10"/>
  <c r="BN343" i="10"/>
  <c r="BN144" i="10"/>
  <c r="BN50" i="10"/>
  <c r="BN326" i="10"/>
  <c r="BN370" i="10"/>
  <c r="BN354" i="10"/>
  <c r="BN178" i="10"/>
  <c r="BN170" i="10"/>
  <c r="AZ170" i="10" s="1"/>
  <c r="BN276" i="10"/>
  <c r="BN383" i="10"/>
  <c r="BN199" i="10"/>
  <c r="BN25" i="10"/>
  <c r="BN346" i="10"/>
  <c r="BN233" i="10"/>
  <c r="BN485" i="10"/>
  <c r="BN307" i="10"/>
  <c r="BN183" i="10"/>
  <c r="BN117" i="10"/>
  <c r="BN34" i="10"/>
  <c r="AZ34" i="10" s="1"/>
  <c r="BN408" i="10"/>
  <c r="BN393" i="10"/>
  <c r="BN338" i="10"/>
  <c r="BN322" i="10"/>
  <c r="BN52" i="10"/>
  <c r="BN44" i="10"/>
  <c r="BN388" i="10"/>
  <c r="BN269" i="10"/>
  <c r="BN350" i="10"/>
  <c r="BN492" i="10"/>
  <c r="BN305" i="10"/>
  <c r="BN389" i="10"/>
  <c r="AZ389" i="10" s="1"/>
  <c r="BN35" i="10"/>
  <c r="BN265" i="10"/>
  <c r="BN381" i="10"/>
  <c r="BN94" i="10"/>
  <c r="BN89" i="10"/>
  <c r="BN188" i="10"/>
  <c r="AZ188" i="10" s="1"/>
  <c r="BN182" i="10"/>
  <c r="BN43" i="10"/>
  <c r="BN179" i="10"/>
  <c r="BN157" i="10"/>
  <c r="BN390" i="10"/>
  <c r="BN115" i="10"/>
  <c r="BN468" i="10"/>
  <c r="BN506" i="10"/>
  <c r="BN309" i="10"/>
  <c r="BN505" i="10"/>
  <c r="BN423" i="10"/>
  <c r="BN479" i="10"/>
  <c r="BN131" i="10"/>
  <c r="BN395" i="10"/>
  <c r="BN452" i="10"/>
  <c r="BN277" i="10"/>
  <c r="BN496" i="10"/>
  <c r="BN278" i="10"/>
  <c r="BN224" i="10"/>
  <c r="BN366" i="10"/>
  <c r="BN422" i="10"/>
  <c r="BN290" i="10"/>
  <c r="BN441" i="10"/>
  <c r="BN471" i="10"/>
  <c r="BN68" i="10"/>
  <c r="BN57" i="10"/>
  <c r="BN122" i="10"/>
  <c r="BN446" i="10"/>
  <c r="BN206" i="10"/>
  <c r="BN36" i="10"/>
  <c r="BN304" i="10"/>
  <c r="BN202" i="10"/>
  <c r="AZ202" i="10" s="1"/>
  <c r="BN216" i="10"/>
  <c r="AZ216" i="10" s="1"/>
  <c r="BN502" i="10"/>
  <c r="BN84" i="10"/>
  <c r="BN490" i="10"/>
  <c r="BN419" i="10"/>
  <c r="BN323" i="10"/>
  <c r="AZ323" i="10" s="1"/>
  <c r="BN73" i="10"/>
  <c r="BN432" i="10"/>
  <c r="BN328" i="10"/>
  <c r="BN125" i="10"/>
  <c r="BN431" i="10"/>
  <c r="BN104" i="10"/>
  <c r="BN193" i="10"/>
  <c r="BN83" i="10"/>
  <c r="AZ83" i="10" s="1"/>
  <c r="BN306" i="10"/>
  <c r="BN371" i="10"/>
  <c r="BN116" i="10"/>
  <c r="AZ116" i="10" s="1"/>
  <c r="BN440" i="10"/>
  <c r="AZ440" i="10" s="1"/>
  <c r="BN249" i="10"/>
  <c r="BN130" i="10"/>
  <c r="BN386" i="10"/>
  <c r="BN200" i="10"/>
  <c r="BN97" i="10"/>
  <c r="BN469" i="10"/>
  <c r="AZ469" i="10" s="1"/>
  <c r="BN22" i="10"/>
  <c r="BN463" i="10"/>
  <c r="BN281" i="10"/>
  <c r="BN491" i="10"/>
  <c r="BN197" i="10"/>
  <c r="BN369" i="10"/>
  <c r="BN88" i="10"/>
  <c r="BN255" i="10"/>
  <c r="BN114" i="10"/>
  <c r="BN470" i="10"/>
  <c r="BN333" i="10"/>
  <c r="BN450" i="10"/>
  <c r="BN139" i="10"/>
  <c r="BN58" i="10"/>
  <c r="BN475" i="10"/>
  <c r="BN310" i="10"/>
  <c r="BN72" i="10"/>
  <c r="BN270" i="10"/>
  <c r="BN214" i="10"/>
  <c r="BN225" i="10"/>
  <c r="BN288" i="10"/>
  <c r="BN209" i="10"/>
  <c r="BN176" i="10"/>
  <c r="BN397" i="10"/>
  <c r="BN189" i="10"/>
  <c r="BN16" i="10"/>
  <c r="BN19" i="10"/>
  <c r="BN456" i="10"/>
  <c r="BN414" i="10"/>
  <c r="BN384" i="10"/>
  <c r="BN312" i="10"/>
  <c r="BN173" i="10"/>
  <c r="BN376" i="10"/>
  <c r="BN459" i="10"/>
  <c r="AZ459" i="10" s="1"/>
  <c r="BN30" i="10"/>
  <c r="BN77" i="10"/>
  <c r="BN181" i="10"/>
  <c r="BN60" i="10"/>
  <c r="BN367" i="10"/>
  <c r="BN121" i="10"/>
  <c r="BN107" i="10"/>
  <c r="BN232" i="10"/>
  <c r="BN324" i="10"/>
  <c r="BN132" i="10"/>
  <c r="BN152" i="10"/>
  <c r="BN230" i="10"/>
  <c r="BN482" i="10"/>
  <c r="BN488" i="10"/>
  <c r="BN447" i="10"/>
  <c r="BN319" i="10"/>
  <c r="BN282" i="10"/>
  <c r="BN169" i="10"/>
  <c r="BN154" i="10"/>
  <c r="BN361" i="10"/>
  <c r="BN28" i="10"/>
  <c r="BN156" i="10"/>
  <c r="BN308" i="10"/>
  <c r="BN292" i="10"/>
  <c r="BN262" i="10"/>
  <c r="BN146" i="10"/>
  <c r="BN368" i="10"/>
  <c r="BN302" i="10"/>
  <c r="AZ302" i="10" s="1"/>
  <c r="BN465" i="10"/>
  <c r="BN184" i="10"/>
  <c r="BN486" i="10"/>
  <c r="BN375" i="10"/>
  <c r="AZ375" i="10" s="1"/>
  <c r="BN259" i="10"/>
  <c r="BN226" i="10"/>
  <c r="BN311" i="10"/>
  <c r="BN455" i="10"/>
  <c r="BN497" i="10"/>
  <c r="BN352" i="10"/>
  <c r="BN143" i="10"/>
  <c r="BN47" i="10"/>
  <c r="BN489" i="10"/>
  <c r="AZ489" i="10" s="1"/>
  <c r="BN362" i="10"/>
  <c r="BN42" i="10"/>
  <c r="BN499" i="10"/>
  <c r="BN236" i="10"/>
  <c r="BN425" i="10"/>
  <c r="BN509" i="10"/>
  <c r="BN140" i="10"/>
  <c r="BN272" i="10"/>
  <c r="BN399" i="10"/>
  <c r="BN472" i="10"/>
  <c r="BN500" i="10"/>
  <c r="AZ500" i="10" s="1"/>
  <c r="BN172" i="10"/>
  <c r="BN150" i="10"/>
  <c r="BN246" i="10"/>
  <c r="BN20" i="10"/>
  <c r="BN264" i="10"/>
  <c r="BN129" i="10"/>
  <c r="BN67" i="10"/>
  <c r="BN271" i="10"/>
  <c r="BN385" i="10"/>
  <c r="BN18" i="10"/>
  <c r="BN359" i="10"/>
  <c r="BN40" i="10"/>
  <c r="BN165" i="10"/>
  <c r="BN351" i="10"/>
  <c r="BN341" i="10"/>
  <c r="BN177" i="10"/>
  <c r="BN93" i="10"/>
  <c r="BN317" i="10"/>
  <c r="BN21" i="10"/>
  <c r="BN65" i="10"/>
  <c r="BN158" i="10"/>
  <c r="BN175" i="10"/>
  <c r="BN430" i="10"/>
  <c r="BN174" i="10"/>
  <c r="BN382" i="10"/>
  <c r="BN11" i="10"/>
  <c r="BN297" i="10"/>
  <c r="BN454" i="10"/>
  <c r="BN33" i="10"/>
  <c r="BN66" i="10"/>
  <c r="BN296" i="10"/>
  <c r="BN39" i="10"/>
  <c r="BN228" i="10"/>
  <c r="BN345" i="10"/>
  <c r="BN448" i="10"/>
  <c r="AZ448" i="10" s="1"/>
  <c r="BN275" i="10"/>
  <c r="AZ275" i="10" s="1"/>
  <c r="BN17" i="10"/>
  <c r="BN112" i="10"/>
  <c r="BN105" i="10"/>
  <c r="BN100" i="10"/>
  <c r="BN327" i="10"/>
  <c r="BN111" i="10"/>
  <c r="BN267" i="10"/>
  <c r="BN142" i="10"/>
  <c r="BN219" i="10"/>
  <c r="BN266" i="10"/>
  <c r="BN336" i="10"/>
  <c r="BN283" i="10"/>
  <c r="BN416" i="10"/>
  <c r="BN14" i="10"/>
  <c r="BN70" i="10"/>
  <c r="BN387" i="10"/>
  <c r="BN192" i="10"/>
  <c r="BN449" i="10"/>
  <c r="BN337" i="10"/>
  <c r="BN379" i="10"/>
  <c r="BN148" i="10"/>
  <c r="BN434" i="10"/>
  <c r="BN365" i="10"/>
  <c r="BN508" i="10"/>
  <c r="BN453" i="10"/>
  <c r="BN363" i="10"/>
  <c r="BN372" i="10"/>
  <c r="BN438" i="10"/>
  <c r="BN427" i="10"/>
  <c r="BN451" i="10"/>
  <c r="BN404" i="10"/>
  <c r="BN86" i="10"/>
  <c r="BN420" i="10"/>
  <c r="BN118" i="10"/>
  <c r="BN80" i="10"/>
  <c r="BN51" i="10"/>
  <c r="BN287" i="10"/>
  <c r="BN91" i="10"/>
  <c r="BN82" i="10"/>
  <c r="BN180" i="10"/>
  <c r="BN24" i="10"/>
  <c r="BN374" i="10"/>
  <c r="BN163" i="10"/>
  <c r="BN398" i="10"/>
  <c r="BN171" i="10"/>
  <c r="BN342" i="10"/>
  <c r="BN329" i="10"/>
  <c r="BN208" i="10"/>
  <c r="BN321" i="10"/>
  <c r="BN134" i="10"/>
  <c r="BN13" i="10"/>
  <c r="BN145" i="10"/>
  <c r="BN250" i="10"/>
  <c r="BN124" i="10"/>
  <c r="BN331" i="10"/>
  <c r="BN159" i="10"/>
  <c r="BN477" i="10"/>
  <c r="BN318" i="10"/>
  <c r="BN75" i="10"/>
  <c r="BN316" i="10"/>
  <c r="BN120" i="10"/>
  <c r="BN348" i="10"/>
  <c r="BN377" i="10"/>
  <c r="BN501" i="10"/>
  <c r="BN23" i="10"/>
  <c r="BN289" i="10"/>
  <c r="BN55" i="10"/>
  <c r="BN392" i="10"/>
  <c r="BN234" i="10"/>
  <c r="BN424" i="10"/>
  <c r="BN268" i="10"/>
  <c r="AZ268" i="10" s="1"/>
  <c r="BN92" i="10"/>
  <c r="BN314" i="10"/>
  <c r="BN135" i="10"/>
  <c r="BN286" i="10"/>
  <c r="BN396" i="10"/>
  <c r="BN507" i="10"/>
  <c r="BN195" i="10"/>
  <c r="BN113" i="10"/>
  <c r="BN407" i="10"/>
  <c r="BN168" i="10"/>
  <c r="BN411" i="10"/>
  <c r="BN49" i="10"/>
  <c r="BN335" i="10"/>
  <c r="BN48" i="10"/>
  <c r="BN212" i="10"/>
  <c r="BN194" i="10"/>
  <c r="BN478" i="10"/>
  <c r="BN99" i="10"/>
  <c r="BN394" i="10"/>
  <c r="BN147" i="10"/>
  <c r="BN204" i="10"/>
  <c r="BN190" i="10"/>
  <c r="BN334" i="10"/>
  <c r="BN155" i="10"/>
  <c r="BN433" i="10"/>
  <c r="BN349" i="10"/>
  <c r="BN353" i="10"/>
  <c r="BN294" i="10"/>
  <c r="BN46" i="10"/>
  <c r="BN238" i="10"/>
  <c r="BN119" i="10"/>
  <c r="BN313" i="10"/>
  <c r="BN56" i="10"/>
  <c r="BN378" i="10"/>
  <c r="AZ378" i="10" s="1"/>
  <c r="BN149" i="10"/>
  <c r="BN444" i="10"/>
  <c r="BN61" i="10"/>
  <c r="BN213" i="10"/>
  <c r="BN436" i="10"/>
  <c r="BN487" i="10"/>
  <c r="BN303" i="10"/>
  <c r="BN357" i="10"/>
  <c r="BN106" i="10"/>
  <c r="BN187" i="10"/>
  <c r="BN59" i="10"/>
  <c r="BN12" i="10"/>
  <c r="BN243" i="10"/>
  <c r="BN198" i="10"/>
  <c r="BN458" i="10"/>
  <c r="BN279" i="10"/>
  <c r="BN85" i="10"/>
  <c r="BN405" i="10"/>
  <c r="BN261" i="10"/>
  <c r="BN41" i="10"/>
  <c r="BN426" i="10"/>
  <c r="BN32" i="10"/>
  <c r="BN211" i="10"/>
  <c r="BN402" i="10"/>
  <c r="BN207" i="10"/>
  <c r="BN218" i="10"/>
  <c r="BN410" i="10"/>
  <c r="BN295" i="10"/>
  <c r="BN443" i="10"/>
  <c r="AZ374" i="10"/>
  <c r="AZ136" i="10"/>
  <c r="AZ25" i="10"/>
  <c r="AZ388" i="10"/>
  <c r="AZ335" i="10"/>
  <c r="AZ94" i="10"/>
  <c r="AZ442" i="10"/>
  <c r="AZ456" i="10"/>
  <c r="AZ392" i="10"/>
  <c r="AZ319" i="10"/>
  <c r="AZ51" i="10"/>
  <c r="AZ332" i="10"/>
  <c r="AZ86" i="10"/>
  <c r="AZ81" i="10"/>
  <c r="AZ428" i="10"/>
  <c r="AZ250" i="10"/>
  <c r="AZ424" i="10"/>
  <c r="AZ278" i="10"/>
  <c r="AZ47" i="10"/>
  <c r="AZ217" i="10"/>
  <c r="U5" i="20" l="1"/>
  <c r="A3" i="20"/>
  <c r="A4" i="20"/>
  <c r="GF1" i="16"/>
  <c r="AZ397" i="10"/>
  <c r="AZ367" i="10"/>
  <c r="AZ158" i="10"/>
  <c r="AZ315" i="10"/>
  <c r="AZ80" i="10"/>
  <c r="AZ351" i="10"/>
  <c r="AZ491" i="10"/>
  <c r="AZ453" i="10"/>
  <c r="AZ324" i="10"/>
  <c r="AZ179" i="10"/>
  <c r="AZ391" i="10"/>
  <c r="AZ40" i="10"/>
  <c r="AZ59" i="10"/>
  <c r="AZ371" i="10"/>
  <c r="AZ210" i="10"/>
  <c r="AZ505" i="10"/>
  <c r="AZ255" i="10"/>
  <c r="AZ149" i="10"/>
  <c r="AZ181" i="10"/>
  <c r="AZ201" i="10"/>
  <c r="AZ141" i="10"/>
  <c r="AZ262" i="10"/>
  <c r="AZ418" i="10"/>
  <c r="AZ343" i="10"/>
  <c r="AZ226" i="10"/>
  <c r="AZ214" i="10"/>
  <c r="AZ404" i="10"/>
  <c r="AZ13" i="10"/>
  <c r="AZ270" i="10"/>
  <c r="AZ314" i="10"/>
  <c r="AZ400" i="10"/>
  <c r="AZ194" i="10"/>
  <c r="AZ494" i="10"/>
  <c r="AZ409" i="10"/>
  <c r="AZ395" i="10"/>
  <c r="AZ253" i="10"/>
  <c r="AZ455" i="10"/>
  <c r="AZ437" i="10"/>
  <c r="AZ385" i="10"/>
  <c r="AZ258" i="10"/>
  <c r="AZ160" i="10"/>
  <c r="AZ238" i="10"/>
  <c r="AZ386" i="10"/>
  <c r="AZ54" i="10"/>
  <c r="AZ312" i="10"/>
  <c r="AZ212" i="10"/>
  <c r="AZ174" i="10"/>
  <c r="AZ379" i="10"/>
  <c r="AZ467" i="10"/>
  <c r="AZ75" i="10"/>
  <c r="AZ61" i="10"/>
  <c r="AZ473" i="10"/>
  <c r="AZ327" i="10"/>
  <c r="AZ376" i="10"/>
  <c r="AZ30" i="10"/>
  <c r="AZ11" i="10"/>
  <c r="AZ144" i="10"/>
  <c r="AZ508" i="10"/>
  <c r="AZ140" i="10"/>
  <c r="AZ124" i="10"/>
  <c r="O3" i="20"/>
  <c r="AZ264" i="10"/>
  <c r="AZ23" i="10"/>
  <c r="AZ189" i="10"/>
  <c r="AZ150" i="10"/>
  <c r="AZ279" i="10"/>
  <c r="AZ66" i="10"/>
  <c r="AZ162" i="10"/>
  <c r="AZ291" i="10"/>
  <c r="AZ231" i="10"/>
  <c r="AZ394" i="10"/>
  <c r="AZ472" i="10"/>
  <c r="AZ87" i="10"/>
  <c r="AZ185" i="10"/>
  <c r="AZ471" i="10"/>
  <c r="AZ184" i="10"/>
  <c r="AZ117" i="10"/>
  <c r="AZ232" i="10"/>
  <c r="AZ322" i="10"/>
  <c r="AZ178" i="10"/>
  <c r="AZ347" i="10"/>
  <c r="AZ427" i="10"/>
  <c r="AZ191" i="10"/>
  <c r="AZ69" i="10"/>
  <c r="AZ303" i="10"/>
  <c r="AZ421" i="10"/>
  <c r="AZ107" i="10"/>
  <c r="AZ151" i="10"/>
  <c r="AZ461" i="10"/>
  <c r="AZ171" i="10"/>
  <c r="AZ222" i="10"/>
  <c r="AZ77" i="10"/>
  <c r="AZ55" i="10"/>
  <c r="AZ246" i="10"/>
  <c r="AZ131" i="10"/>
  <c r="AZ71" i="10"/>
  <c r="AZ85" i="10"/>
  <c r="AZ122" i="10"/>
  <c r="AZ304" i="10"/>
  <c r="AZ142" i="10"/>
  <c r="AZ449" i="10"/>
  <c r="AZ15" i="10"/>
  <c r="AZ361" i="10"/>
  <c r="AZ271" i="10"/>
  <c r="AZ450" i="10"/>
  <c r="AZ495" i="10"/>
  <c r="AZ488" i="10"/>
  <c r="AZ24" i="10"/>
  <c r="AZ145" i="10"/>
  <c r="AZ227" i="10"/>
  <c r="AZ503" i="10"/>
  <c r="AZ243" i="10"/>
  <c r="AZ121" i="10"/>
  <c r="AZ152" i="10"/>
  <c r="AZ309" i="10"/>
  <c r="AZ101" i="10"/>
  <c r="AZ229" i="10"/>
  <c r="AZ360" i="10"/>
  <c r="AZ89" i="10"/>
  <c r="AZ46" i="10"/>
  <c r="AZ159" i="10"/>
  <c r="AZ277" i="10"/>
  <c r="AZ76" i="10"/>
  <c r="AZ207" i="10"/>
  <c r="AZ84" i="10"/>
  <c r="AZ175" i="10"/>
  <c r="AZ301" i="10"/>
  <c r="AZ497" i="10"/>
  <c r="AZ398" i="10"/>
  <c r="AZ221" i="10"/>
  <c r="AZ31" i="10"/>
  <c r="AZ410" i="10"/>
  <c r="AZ412" i="10"/>
  <c r="AZ504" i="10"/>
  <c r="AZ161" i="10"/>
  <c r="AZ16" i="10"/>
  <c r="AZ482" i="10"/>
  <c r="AZ445" i="10"/>
  <c r="AZ364" i="10"/>
  <c r="AZ280" i="10"/>
  <c r="AZ12" i="10"/>
  <c r="AZ36" i="10"/>
  <c r="AZ157" i="10"/>
  <c r="AZ298" i="10"/>
  <c r="AZ98" i="10"/>
  <c r="AZ337" i="10"/>
  <c r="AZ78" i="10"/>
  <c r="AZ296" i="10"/>
  <c r="AZ435" i="10"/>
  <c r="AZ349" i="10"/>
  <c r="AZ163" i="10"/>
  <c r="AZ100" i="10"/>
  <c r="AZ73" i="10"/>
  <c r="AZ126" i="10"/>
  <c r="AZ507" i="10"/>
  <c r="AZ56" i="10"/>
  <c r="AZ225" i="10"/>
  <c r="AZ26" i="10"/>
  <c r="AZ480" i="10"/>
  <c r="AZ433" i="10"/>
  <c r="AZ486" i="10"/>
  <c r="AZ127" i="10"/>
  <c r="AZ276" i="10"/>
  <c r="AZ223" i="10"/>
  <c r="AZ393" i="10"/>
  <c r="AZ249" i="10"/>
  <c r="AZ266" i="10"/>
  <c r="AZ477" i="10"/>
  <c r="AZ401" i="10"/>
  <c r="AZ287" i="10"/>
  <c r="AZ172" i="10"/>
  <c r="AZ300" i="10"/>
  <c r="AZ220" i="10"/>
  <c r="AZ209" i="10"/>
  <c r="AZ182" i="10"/>
  <c r="AZ390" i="10"/>
  <c r="AZ43" i="10"/>
  <c r="AZ27" i="10"/>
  <c r="AZ72" i="10"/>
  <c r="AZ308" i="10"/>
  <c r="AZ113" i="10"/>
  <c r="AZ362" i="10"/>
  <c r="AZ299" i="10"/>
  <c r="AZ502" i="10"/>
  <c r="AZ484" i="10"/>
  <c r="AZ311" i="10"/>
  <c r="AZ331" i="10"/>
  <c r="AZ153" i="10"/>
  <c r="AZ164" i="10"/>
  <c r="AZ295" i="10"/>
  <c r="AZ348" i="10"/>
  <c r="AZ415" i="10"/>
  <c r="AZ135" i="10"/>
  <c r="AZ439" i="10"/>
  <c r="AZ82" i="10"/>
  <c r="AZ457" i="10"/>
  <c r="AZ39" i="10"/>
  <c r="AZ35" i="10"/>
  <c r="AZ235" i="10"/>
  <c r="AZ419" i="10"/>
  <c r="AZ444" i="10"/>
  <c r="AZ147" i="10"/>
  <c r="AZ463" i="10"/>
  <c r="AZ195" i="10"/>
  <c r="AZ95" i="10"/>
  <c r="AZ357" i="10"/>
  <c r="AZ176" i="10"/>
  <c r="AZ138" i="10"/>
  <c r="AZ346" i="10"/>
  <c r="AZ436" i="10"/>
  <c r="AZ219" i="10"/>
  <c r="AZ273" i="10"/>
  <c r="AZ248" i="10"/>
  <c r="AZ10" i="10"/>
  <c r="AZ333" i="10"/>
  <c r="AZ45" i="10"/>
  <c r="AZ431" i="10"/>
  <c r="AZ464" i="10"/>
  <c r="AZ14" i="10"/>
  <c r="AZ187" i="10"/>
  <c r="AZ499" i="10"/>
  <c r="AZ21" i="10"/>
  <c r="AZ203" i="10"/>
  <c r="AZ183" i="10"/>
  <c r="AZ177" i="10"/>
  <c r="AZ356" i="10"/>
  <c r="AZ70" i="10"/>
  <c r="AZ341" i="10"/>
  <c r="AZ344" i="10"/>
  <c r="AZ307" i="10"/>
  <c r="AZ200" i="10"/>
  <c r="AZ284" i="10"/>
  <c r="AZ91" i="10"/>
  <c r="AZ325" i="10"/>
  <c r="AZ340" i="10"/>
  <c r="AZ358" i="10"/>
  <c r="AZ211" i="10"/>
  <c r="AZ283" i="10"/>
  <c r="AZ438" i="10"/>
  <c r="AZ321" i="10"/>
  <c r="AZ208" i="10"/>
  <c r="AZ465" i="10"/>
  <c r="AZ128" i="10"/>
  <c r="AZ432" i="10"/>
  <c r="AZ103" i="10"/>
  <c r="AZ109" i="10"/>
  <c r="AZ272" i="10"/>
  <c r="AZ32" i="10"/>
  <c r="AZ355" i="10"/>
  <c r="AZ334" i="10"/>
  <c r="AZ29" i="10"/>
  <c r="AZ67" i="10"/>
  <c r="AZ167" i="10"/>
  <c r="AZ466" i="10"/>
  <c r="AZ290" i="10"/>
  <c r="AZ256" i="10"/>
  <c r="AZ294" i="10"/>
  <c r="AZ387" i="10"/>
  <c r="AZ68" i="10"/>
  <c r="AZ224" i="10"/>
  <c r="AZ359" i="10"/>
  <c r="AZ206" i="10"/>
  <c r="AZ288" i="10"/>
  <c r="AZ345" i="10"/>
  <c r="AZ241" i="10"/>
  <c r="AZ447" i="10"/>
  <c r="AZ383" i="10"/>
  <c r="AZ134" i="10"/>
  <c r="AZ487" i="10"/>
  <c r="AZ281" i="10"/>
  <c r="AZ236" i="10"/>
  <c r="AZ60" i="10"/>
  <c r="AZ180" i="10"/>
  <c r="AZ460" i="10"/>
  <c r="AZ215" i="10"/>
  <c r="AZ139" i="10"/>
  <c r="AZ53" i="10"/>
  <c r="AZ120" i="10"/>
  <c r="AZ429" i="10"/>
  <c r="AZ168" i="10"/>
  <c r="AZ230" i="10"/>
  <c r="AZ108" i="10"/>
  <c r="AZ99" i="10"/>
  <c r="AZ17" i="10"/>
  <c r="AZ498" i="10"/>
  <c r="AZ441" i="10"/>
  <c r="AZ173" i="10"/>
  <c r="AZ115" i="10"/>
  <c r="AZ320" i="10"/>
  <c r="AZ506" i="10"/>
  <c r="AZ242" i="10"/>
  <c r="AZ282" i="10"/>
  <c r="AZ306" i="10"/>
  <c r="AZ443" i="10"/>
  <c r="AZ405" i="10"/>
  <c r="AZ485" i="10"/>
  <c r="AZ254" i="10"/>
  <c r="AZ475" i="10"/>
  <c r="AZ132" i="10"/>
  <c r="AZ286" i="10"/>
  <c r="AZ403" i="10"/>
  <c r="AZ422" i="10"/>
  <c r="AZ269" i="10"/>
  <c r="AZ317" i="10"/>
  <c r="AZ297" i="10"/>
  <c r="AZ218" i="10"/>
  <c r="AZ293" i="10"/>
  <c r="AZ197" i="10"/>
  <c r="AZ342" i="10"/>
  <c r="AZ377" i="10"/>
  <c r="AZ380" i="10"/>
  <c r="AZ155" i="10"/>
  <c r="AZ64" i="10"/>
  <c r="AZ63" i="10"/>
  <c r="AZ430" i="10"/>
  <c r="AZ451" i="10"/>
  <c r="AZ425" i="10"/>
  <c r="AZ509" i="10"/>
  <c r="AZ137" i="10"/>
  <c r="AZ213" i="10"/>
  <c r="AZ204" i="10"/>
  <c r="AZ426" i="10"/>
  <c r="AZ93" i="10"/>
  <c r="AZ19" i="10"/>
  <c r="AZ481" i="10"/>
  <c r="AZ259" i="10"/>
  <c r="AZ198" i="10"/>
  <c r="AZ408" i="10"/>
  <c r="AZ370" i="10"/>
  <c r="AZ330" i="10"/>
  <c r="AZ237" i="10"/>
  <c r="AZ111" i="10"/>
  <c r="AZ50" i="10"/>
  <c r="AZ261" i="10"/>
  <c r="AZ239" i="10"/>
  <c r="AZ501" i="10"/>
  <c r="AZ462" i="10"/>
  <c r="AZ48" i="10"/>
  <c r="AZ396" i="10"/>
  <c r="AZ129" i="10"/>
  <c r="AZ381" i="10"/>
  <c r="AZ305" i="10"/>
  <c r="AZ118" i="10"/>
  <c r="AZ402" i="10"/>
  <c r="AZ382" i="10"/>
  <c r="AZ156" i="10"/>
  <c r="AZ329" i="10"/>
  <c r="AZ292" i="10"/>
  <c r="AZ105" i="10"/>
  <c r="AZ338" i="10"/>
  <c r="AZ33" i="10"/>
  <c r="AZ18" i="10"/>
  <c r="AZ92" i="10"/>
  <c r="AZ154" i="10"/>
  <c r="AZ143" i="10"/>
  <c r="AZ434" i="10"/>
  <c r="AZ363" i="10"/>
  <c r="AZ339" i="10"/>
  <c r="AZ97" i="10"/>
  <c r="AZ476" i="10"/>
  <c r="AZ112" i="10"/>
  <c r="AZ493" i="10"/>
  <c r="AZ267" i="10"/>
  <c r="AZ38" i="10"/>
  <c r="AZ74" i="10"/>
  <c r="AZ193" i="10"/>
  <c r="AZ399" i="10"/>
  <c r="AZ190" i="10"/>
  <c r="AZ458" i="10"/>
  <c r="AZ37" i="10"/>
  <c r="AZ65" i="10"/>
  <c r="AZ192" i="10"/>
  <c r="AZ369" i="10"/>
  <c r="AZ310" i="10"/>
  <c r="AZ20" i="10"/>
  <c r="AZ490" i="10"/>
  <c r="AZ88" i="10"/>
  <c r="AZ478" i="10"/>
  <c r="AZ263" i="10"/>
  <c r="AZ186" i="10"/>
  <c r="AZ354" i="10"/>
  <c r="AZ285" i="10"/>
  <c r="AZ274" i="10"/>
  <c r="AZ90" i="10"/>
  <c r="AZ414" i="10"/>
  <c r="AZ41" i="10"/>
  <c r="AZ104" i="10"/>
  <c r="AZ260" i="10"/>
  <c r="AZ257" i="10"/>
  <c r="AZ133" i="10"/>
  <c r="AZ420" i="10"/>
  <c r="AZ119" i="10"/>
  <c r="AZ148" i="10"/>
  <c r="AZ22" i="10"/>
  <c r="AZ384" i="10"/>
  <c r="AZ366" i="10"/>
  <c r="AZ205" i="10"/>
  <c r="AZ49" i="10"/>
  <c r="AZ470" i="10"/>
  <c r="AZ240" i="10"/>
  <c r="AZ52" i="10"/>
  <c r="AZ423" i="10"/>
  <c r="AZ454" i="10"/>
  <c r="AZ199" i="10"/>
  <c r="AZ247" i="10"/>
  <c r="AZ146" i="10"/>
  <c r="AZ28" i="10"/>
  <c r="AZ352" i="10"/>
  <c r="AZ169" i="10"/>
  <c r="AZ407" i="10"/>
  <c r="AZ492" i="10"/>
  <c r="AZ62" i="10"/>
  <c r="AZ328" i="10"/>
  <c r="AZ233" i="10"/>
  <c r="AZ411" i="10"/>
  <c r="AZ57" i="10"/>
  <c r="AZ265" i="10"/>
  <c r="AZ79" i="10"/>
  <c r="AZ96" i="10"/>
  <c r="AZ318" i="10"/>
  <c r="AZ368" i="10"/>
  <c r="AZ313" i="10"/>
  <c r="AZ252" i="10"/>
  <c r="AZ496" i="10"/>
  <c r="AZ130" i="10"/>
  <c r="AZ125" i="10"/>
  <c r="AZ468" i="10"/>
  <c r="AZ114" i="10"/>
  <c r="A1" i="20" l="1"/>
  <c r="C8" i="10" s="1"/>
  <c r="Q48" i="20"/>
  <c r="Q51" i="20"/>
  <c r="Q36" i="20"/>
  <c r="Q40" i="20"/>
  <c r="Q43" i="20"/>
  <c r="Q37" i="20"/>
  <c r="Q11" i="20"/>
  <c r="Q49" i="20"/>
  <c r="Q5" i="20"/>
  <c r="Q54" i="20"/>
  <c r="Q12" i="20"/>
  <c r="Q33" i="20"/>
  <c r="Q19" i="20"/>
  <c r="Q8" i="20"/>
  <c r="Q35" i="20"/>
  <c r="Q10" i="20"/>
  <c r="Q14" i="20"/>
  <c r="Q7" i="20"/>
  <c r="X6" i="10"/>
  <c r="Q38" i="20"/>
  <c r="Q24" i="20"/>
  <c r="Q22" i="20"/>
  <c r="Q26" i="20"/>
  <c r="Q30" i="20"/>
  <c r="Q27" i="20"/>
  <c r="Q28" i="20"/>
  <c r="Q16" i="20"/>
  <c r="Q15" i="20"/>
  <c r="Q52" i="20"/>
  <c r="Q41" i="20"/>
  <c r="Q45" i="20"/>
  <c r="Q18" i="20"/>
  <c r="Q42" i="20"/>
  <c r="Q53" i="20"/>
  <c r="Q6" i="20"/>
  <c r="Q39" i="20"/>
  <c r="Q9" i="20"/>
  <c r="Q31" i="20"/>
  <c r="Q17" i="20"/>
  <c r="Q32" i="20"/>
  <c r="Q34" i="20"/>
  <c r="Q50" i="20"/>
  <c r="Q29" i="20"/>
  <c r="Q46" i="20"/>
  <c r="Q13" i="20"/>
  <c r="Q23" i="20"/>
  <c r="Q25" i="20"/>
  <c r="Q21" i="20"/>
  <c r="Q44" i="20"/>
  <c r="Q20" i="20"/>
  <c r="Q47" i="20"/>
  <c r="AZ9" i="10"/>
  <c r="A1" i="10" s="1"/>
  <c r="A4" i="10" l="1"/>
  <c r="C2" i="20"/>
  <c r="W6" i="10"/>
  <c r="F12" i="13"/>
  <c r="B13" i="13" s="1"/>
  <c r="A1" i="16" s="1"/>
  <c r="A3" i="16"/>
  <c r="B2" i="16" s="1"/>
  <c r="M1" i="16" l="1"/>
  <c r="H10" i="13"/>
</calcChain>
</file>

<file path=xl/sharedStrings.xml><?xml version="1.0" encoding="utf-8"?>
<sst xmlns="http://schemas.openxmlformats.org/spreadsheetml/2006/main" count="994" uniqueCount="496">
  <si>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</si>
  <si>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</si>
  <si>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</si>
  <si>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</si>
  <si>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</si>
  <si>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</si>
  <si>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</si>
  <si>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</si>
  <si>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</si>
  <si>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</si>
  <si>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</si>
  <si>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</si>
  <si>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</si>
  <si>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</si>
  <si>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</si>
  <si>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</si>
  <si>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</si>
  <si>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</si>
  <si>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</si>
  <si>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</si>
  <si>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</si>
  <si>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</si>
  <si>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</si>
  <si>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</si>
  <si>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</si>
  <si>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</si>
  <si>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</si>
  <si>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</si>
  <si>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</si>
  <si>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</si>
  <si>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</si>
  <si>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</si>
  <si>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</si>
  <si>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</si>
  <si>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</si>
  <si>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</si>
  <si>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</si>
  <si>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</si>
  <si>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</si>
  <si>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</si>
  <si>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</si>
  <si>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</si>
  <si>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</si>
  <si>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</si>
  <si>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</si>
  <si>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</si>
  <si>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</si>
  <si>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</si>
  <si>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</si>
  <si>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</si>
  <si>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</si>
  <si>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</si>
  <si>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</si>
  <si>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</si>
  <si>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</si>
  <si>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</si>
  <si>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</si>
  <si>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</si>
  <si>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</si>
  <si>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</si>
  <si>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</si>
  <si>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</si>
  <si>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</si>
  <si>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</si>
  <si>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</si>
  <si>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</si>
  <si>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</si>
  <si>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</si>
  <si>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</si>
  <si>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</si>
  <si>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</si>
  <si>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</si>
  <si>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</si>
  <si>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</si>
  <si>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</si>
  <si>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</si>
  <si>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</si>
  <si>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</si>
  <si>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</si>
  <si>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</si>
  <si>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</si>
  <si>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</si>
  <si>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</si>
  <si>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</si>
  <si>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</si>
  <si>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</si>
  <si>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</si>
  <si>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</si>
  <si>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</si>
  <si>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</si>
  <si>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</si>
  <si>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</si>
  <si>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</si>
  <si>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</si>
  <si>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</si>
  <si>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</si>
  <si>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</si>
  <si>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</si>
  <si>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</si>
  <si>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</si>
  <si>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</si>
  <si>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</si>
  <si>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</si>
  <si>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</si>
  <si>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</si>
  <si>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</si>
  <si>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</si>
  <si>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</si>
  <si>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</si>
  <si>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</si>
  <si>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</si>
  <si>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</si>
  <si>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</si>
  <si>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</si>
  <si>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</si>
  <si>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</si>
  <si>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</si>
  <si>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</si>
  <si>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</si>
  <si>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</si>
  <si>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</si>
  <si>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</si>
  <si>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</si>
  <si>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</si>
  <si>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</si>
  <si>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</si>
  <si>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</si>
  <si>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</si>
  <si>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</si>
  <si>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</si>
  <si>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</si>
  <si>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</si>
  <si>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</si>
  <si>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</si>
  <si>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</si>
  <si>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</si>
  <si>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</si>
  <si>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Закройте форму, отказавшись сохранять изменения (это сделано в п. 6.2.)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</si>
  <si>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</si>
  <si>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</si>
  <si>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</si>
  <si>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</si>
  <si>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</si>
  <si>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</si>
  <si>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</si>
  <si>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</si>
  <si>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</si>
  <si>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</si>
  <si>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</si>
  <si>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</si>
  <si>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</si>
  <si>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</si>
  <si>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</si>
  <si>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</si>
  <si>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</si>
  <si>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</si>
  <si>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 xml:space="preserve">Обязательно прикрепите к письму проблемные файлы: заполненную форму, csv-отчёт. При необходимости прикрепите скриншот (снимок экрана)*. 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</si>
  <si>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</si>
  <si>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</si>
  <si>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</si>
  <si>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</si>
  <si>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</si>
  <si>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</si>
  <si>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</si>
  <si>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</si>
  <si>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</si>
  <si>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</si>
  <si>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</si>
  <si>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</si>
  <si>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</si>
  <si>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</si>
  <si>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</si>
  <si>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6.0 или 7.0);
4) неверный формат сдаваемого в систему файла (см. п. 6.4 или 7.4).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</si>
  <si>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</si>
  <si>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</si>
  <si>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</si>
  <si>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</si>
  <si>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</si>
  <si>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При заполнении печатного протокола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</si>
  <si>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</si>
  <si>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</si>
  <si>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</si>
  <si>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</si>
  <si>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</si>
  <si>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</si>
  <si>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</si>
  <si>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</si>
  <si>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</si>
  <si>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</si>
  <si>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</si>
  <si>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</si>
  <si>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</si>
  <si>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</si>
  <si>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</si>
  <si>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</si>
  <si>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</si>
  <si>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</si>
  <si>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</si>
  <si>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</si>
  <si>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</si>
  <si>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</si>
  <si>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</si>
  <si>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</si>
  <si>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</si>
  <si>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</si>
  <si>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</si>
  <si>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</si>
  <si>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</si>
  <si>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</si>
  <si>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</si>
  <si>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</si>
  <si>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</si>
  <si>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</si>
  <si>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</si>
  <si>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</si>
  <si>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</si>
  <si>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</si>
  <si>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</si>
  <si>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</si>
  <si>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</si>
  <si>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</si>
  <si>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</si>
  <si>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 xml:space="preserve">Перенесите данные из печатного протокола в электронный. </t>
  </si>
  <si>
    <t>16042019bi6</t>
  </si>
  <si>
    <t>Строчкой выше дайте файлу имя otchet, добавив дату, предмет, класс и т.д. по необходимости. Используйте только латинские буквы. 
Например: otchet20190411bi6.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</si>
  <si>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otchet20190411bi6.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</si>
  <si>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</si>
  <si>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</si>
  <si>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</si>
  <si>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</si>
  <si>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</si>
  <si>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</si>
  <si>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</si>
  <si>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</si>
  <si>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</si>
  <si>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</si>
  <si>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</si>
  <si>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</si>
  <si>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</si>
  <si>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</si>
  <si>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</si>
  <si>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</si>
  <si>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</si>
  <si>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ФПУ 2013</t>
  </si>
  <si>
    <t>ФПУ 2018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</si>
  <si>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</si>
  <si>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</si>
  <si>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</si>
  <si>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</si>
  <si>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</si>
  <si>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</si>
  <si>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</si>
  <si>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</si>
  <si>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</si>
  <si>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</si>
  <si>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</si>
  <si>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</si>
  <si>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</si>
  <si>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</si>
  <si>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</si>
  <si>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</si>
  <si>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</si>
  <si>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</si>
  <si>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</si>
  <si>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</si>
  <si>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</si>
  <si>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</si>
  <si>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</si>
  <si>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</si>
  <si>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</si>
  <si>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</si>
  <si>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</si>
  <si>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</si>
  <si>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t>Рекомендации: распечатайте лист Протокол для внесения в него баллов в процессе проверки работ. После того как все работы проверены и бумажный протокол заполнен, нужно перенести данные из бумажного протокола на лист "Протокол"  данной формы.</t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</si>
  <si>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</si>
  <si>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>.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</si>
  <si>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</si>
  <si>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</si>
  <si>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</si>
  <si>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2003-2016</t>
    </r>
  </si>
  <si>
    <t>В зависимости от того, в какой программе вы работаете с данной формой, выполните раздел 5 или 6 инструкции.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</si>
  <si>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</si>
  <si>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</si>
  <si>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</si>
  <si>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</si>
  <si>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</si>
  <si>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</si>
  <si>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</si>
  <si>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</si>
  <si>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</si>
  <si>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</si>
  <si>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</si>
  <si>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</si>
  <si>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</si>
  <si>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</si>
  <si>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</si>
  <si>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</si>
  <si>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</si>
  <si>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</si>
  <si>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</si>
  <si>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ma8.1</t>
  </si>
  <si>
    <t>1.2.4.1.7.4</t>
  </si>
  <si>
    <t>Козлов В.В.,Никитин А.А.,Белоносов В.С. и др./Под ред. Козлова В.В. и Никитина А.А. Математика: алгебра и геометрия 8 класс ООО "Русское слово-учебник"</t>
  </si>
  <si>
    <t>ma8.1 Козлов В.В.,Никитин А.А.,Белоносов В.С. и др./Под ред. Козлова В.В. и Никитина А.А. Математика: алгебра и геометрия 8 класс ООО "Русское слово-учебник"</t>
  </si>
  <si>
    <t>ma8.2</t>
  </si>
  <si>
    <t>1.2.4.2.1.2</t>
  </si>
  <si>
    <t>Бунимович Е.А., Кузнецова Л.В., Минаева С.С. и др. Алгебра 8 класс АО "Издательство "Просвещение"</t>
  </si>
  <si>
    <t>ma8.2 Бунимович Е.А., Кузнецова Л.В., Минаева С.С. и др. Алгебра 8 класс АО "Издательство "Просвещение"</t>
  </si>
  <si>
    <t>ma8.3</t>
  </si>
  <si>
    <t>1.2.4.2.2.2</t>
  </si>
  <si>
    <t>Дорофеев Г.В.,Суворова С.Б.,Бунимович Е.А. и др. Алгебра 8 класс АО "Издательство "Просвещение"</t>
  </si>
  <si>
    <t>ma8.3 Дорофеев Г.В.,Суворова С.Б.,Бунимович Е.А. и др. Алгебра 8 класс АО "Издательство "Просвещение"</t>
  </si>
  <si>
    <t>ma8.4</t>
  </si>
  <si>
    <t>1.2.4.2.3.2</t>
  </si>
  <si>
    <t>Колягин Ю.М.,Ткачева М.В.,Федорова Н.Е. и др. Алгебра 8 класс АО "Издательство "Просвещение"</t>
  </si>
  <si>
    <t>ma8.4 Колягин Ю.М.,Ткачева М.В.,Федорова Н.Е. и др. Алгебра 8 класс АО "Издательство "Просвещение"</t>
  </si>
  <si>
    <t>ma8.5</t>
  </si>
  <si>
    <t>1.2.4.2.4.2</t>
  </si>
  <si>
    <t>Макарычев Ю.Н.,Миндюк Н.Г.,Нешков К.И. и др./Под ред. Теляковского С.А. Алгебра 8 класс АО "Издательство "Просвещение"</t>
  </si>
  <si>
    <t>ma8.5 Макарычев Ю.Н.,Миндюк Н.Г.,Нешков К.И. и др./Под ред. Теляковского С.А. Алгебра 8 класс АО "Издательство "Просвещение"</t>
  </si>
  <si>
    <t>ma8.6</t>
  </si>
  <si>
    <t>1.2.4.2.5.2</t>
  </si>
  <si>
    <t>Макарычев Ю.Н.,Миндюк Н.Г.,Нешков К.И. и др. Алгебра (углубленный уровень) 8 класс АО "Издательство "Просвещение"</t>
  </si>
  <si>
    <t>ma8.6 Макарычев Ю.Н.,Миндюк Н.Г.,Нешков К.И. и др. Алгебра (углубленный уровень) 8 класс АО "Издательство "Просвещение"</t>
  </si>
  <si>
    <t>ma8.7</t>
  </si>
  <si>
    <t>1.2.4.2.6.2</t>
  </si>
  <si>
    <t>Мерзляк А.Г.,Полонский В.Б.,Якир М.С./Под ред. Подольского В.Е. Алгебра 8 класс ООО "Издательский центр ВЕНТАНА-ГРАФ"</t>
  </si>
  <si>
    <t>ma8.7 Мерзляк А.Г.,Полонский В.Б.,Якир М.С./Под ред. Подольского В.Е. Алгебра 8 класс ООО "Издательский центр ВЕНТАНА-ГРАФ"</t>
  </si>
  <si>
    <t>ma8.8</t>
  </si>
  <si>
    <t>1.2.4.2.7.2</t>
  </si>
  <si>
    <t>Мерзляк А.Г.,Поляков В.М./Под ред. Подольского В.Е. Алгебра 8 класс ООО "Издательский центр ВЕНТАНА-ГРАФ"</t>
  </si>
  <si>
    <t>ma8.8 Мерзляк А.Г.,Поляков В.М./Под ред. Подольского В.Е. Алгебра 8 класс ООО "Издательский центр ВЕНТАНА-ГРАФ"</t>
  </si>
  <si>
    <t>ma8.9</t>
  </si>
  <si>
    <t>1.2.4.2.8.2</t>
  </si>
  <si>
    <t>Мордкович А.Г. (часть 1), Мордкович А.Г. и др.; под ред. Мордковича А.Г. (часть 2) Алгебра (в 2 частях) 8 класс ООО "ИОЦ МНЕМОЗИНА"</t>
  </si>
  <si>
    <t>ma8.9 Мордкович А.Г. (часть 1), Мордкович А.Г. и др.; под ред. Мордковича А.Г. (часть 2) Алгебра (в 2 частях) 8 класс ООО "ИОЦ МНЕМОЗИНА"</t>
  </si>
  <si>
    <t>ma8.10</t>
  </si>
  <si>
    <t>1.2.4.2.9.2</t>
  </si>
  <si>
    <t>Мордкович А.Г., Николаев Н.П. (часть 1), Мордкович А.Г. и др.; под ред. Мордковича А.Г. (часть 2) Алгебра (углубленный уровень) (в 2 частях) 8 класс ООО "ИОЦ МНЕМОЗИНА"</t>
  </si>
  <si>
    <t>ma8.10 Мордкович А.Г., Николаев Н.П. (часть 1), Мордкович А.Г. и др.; под ред. Мордковича А.Г. (часть 2) Алгебра (углубленный уровень) (в 2 частях) 8 класс ООО "ИОЦ МНЕМОЗИНА"</t>
  </si>
  <si>
    <t>ma8.11</t>
  </si>
  <si>
    <t>1.2.4.2.10.2</t>
  </si>
  <si>
    <t>Никольский С.М.,Потапов М.К.,Решетников Н.Н. и др. Алгебра 8 класс АО "Издательство "Просвещение"</t>
  </si>
  <si>
    <t>ma8.11 Никольский С.М.,Потапов М.К.,Решетников Н.Н. и др. Алгебра 8 класс АО "Издательство "Просвещение"</t>
  </si>
  <si>
    <t>ma8.12</t>
  </si>
  <si>
    <t>1.2.4.2.11.2</t>
  </si>
  <si>
    <t>Петерсон Л.Г., Агаханов Н.Х., Петрович А.Ю., Подлипский О.К., Рогатова М.В., Трушин Б.В. Алгебра (в 3 частях) 8 класс ООО "БИНОМ. Лаборатория знаний"</t>
  </si>
  <si>
    <t>ma8.12 Петерсон Л.Г., Агаханов Н.Х., Петрович А.Ю., Подлипский О.К., Рогатова М.В., Трушин Б.В. Алгебра (в 3 частях) 8 класс ООО "БИНОМ. Лаборатория знаний"</t>
  </si>
  <si>
    <t>ma8.13</t>
  </si>
  <si>
    <t>1.2.4.2.12.2</t>
  </si>
  <si>
    <t>Рубин А.Г., Чулков П.В. Алгебра 8 класс ООО "Баласс"</t>
  </si>
  <si>
    <t>ma8.13 Рубин А.Г., Чулков П.В. Алгебра 8 класс ООО "Баласс"</t>
  </si>
  <si>
    <t>ma8.14</t>
  </si>
  <si>
    <t>1.2.4.2.13.2</t>
  </si>
  <si>
    <t>Мордкович А.Г.,Семенов П.В.,Александрова Л.А. Алгебра 8 класс ООО Издательский центр "ВЕНТАНА-ГРАФ"</t>
  </si>
  <si>
    <t>ma8.14 Мордкович А.Г.,Семенов П.В.,Александрова Л.А. Алгебра 8 класс ООО Издательский центр "ВЕНТАНА-ГРАФ"</t>
  </si>
  <si>
    <t>ma8.15</t>
  </si>
  <si>
    <t>1.2.4.2.14.2</t>
  </si>
  <si>
    <t>Мордкович А.Г.,Семенов П.В.,Александрова Л.А.,Мардахаева Е.Л. Алгебра 8 класс ООО "БИНОМ. Лаборатория знаний"</t>
  </si>
  <si>
    <t>ma8.15 Мордкович А.Г.,Семенов П.В.,Александрова Л.А.,Мардахаева Е.Л. Алгебра 8 класс ООО "БИНОМ. Лаборатория знаний"</t>
  </si>
  <si>
    <t>ma8.16</t>
  </si>
  <si>
    <t xml:space="preserve">Башмаков М.И. Алгебра  8 класс  БИНОМ. Лаборатория знаний </t>
  </si>
  <si>
    <t xml:space="preserve">ma8.16 Башмаков М.И. Алгебра  8 класс  БИНОМ. Лаборатория знаний </t>
  </si>
  <si>
    <t>ma8.17</t>
  </si>
  <si>
    <t xml:space="preserve">Гельфман Э.Г., Демидова Л.Н.,Гриншпон С.Я. и др. Алгебра  8 класс  БИНОМ. Лаборатория знаний </t>
  </si>
  <si>
    <t xml:space="preserve">ma8.17 Гельфман Э.Г., Демидова Л.Н.,Гриншпон С.Я. и др. Алгебра  8 класс  БИНОМ. Лаборатория знаний </t>
  </si>
  <si>
    <t>ma8.18</t>
  </si>
  <si>
    <t xml:space="preserve">Мерзляк А.Г., Поляков В.М. Алгебра  8 класс  ВЕНТАНА-ГРАФ </t>
  </si>
  <si>
    <t>ma8.19</t>
  </si>
  <si>
    <t xml:space="preserve">Макарычев Ю.Н., Миндюк Н.Г., Нешков К.И. и др. Алгебра  8 класс  Мнемозина </t>
  </si>
  <si>
    <t>ma8.20</t>
  </si>
  <si>
    <t xml:space="preserve">Макарычев Ю.Н., Миндюк Н.Г., Нешков К.И. и др./Под ред. Теляковского С.А. Алгебра  8 класс  Просвещение </t>
  </si>
  <si>
    <t>ma8.21</t>
  </si>
  <si>
    <t xml:space="preserve">Мерзляк А.Г., Полонский В.Б.,Якир М.С. Алгебра  8 класс  ВЕНТАНА-ГРАФ </t>
  </si>
  <si>
    <t>ma8.22</t>
  </si>
  <si>
    <t xml:space="preserve">Мордкович А.Г. Алгебра  8 класс  Мнемозина </t>
  </si>
  <si>
    <t>ma8.23</t>
  </si>
  <si>
    <t xml:space="preserve">Мордкович А.Г., Николаев Н.П.Алгебра  8 класс  Мнемозина </t>
  </si>
  <si>
    <t>ma8.24</t>
  </si>
  <si>
    <t xml:space="preserve">Муравин Г.К., Муравин К.С., Муравина О.В. Алгебра  8 класс  Дрофа </t>
  </si>
  <si>
    <t>ma8.25</t>
  </si>
  <si>
    <t xml:space="preserve">Никольский С.М., Потапов М.К., Решетников Н.Н. и др. Алгебра  8 класс  Просвещение </t>
  </si>
  <si>
    <t>ma8.26</t>
  </si>
  <si>
    <t xml:space="preserve">Седова Е.А., Черняев А.П., Шихалиев Х.Ш. Алгебра  8 класс  Ассоциация XXI век </t>
  </si>
  <si>
    <t>ma8.27</t>
  </si>
  <si>
    <t xml:space="preserve">Алимов Ш.А., Колягин Ю.М., Сидоров Ю.В. и др. Алгебра  8 класс  Просвещение </t>
  </si>
  <si>
    <t>ma8.28</t>
  </si>
  <si>
    <t xml:space="preserve">Башмаков М.И. Алгебра  8 класс  Просвещение </t>
  </si>
  <si>
    <t>ma8.29</t>
  </si>
  <si>
    <t xml:space="preserve">Макарычев Ю.Н., Нешков К.И., Миндюк Н.Г. и др. Алгебра  8 класс  Мнемозина </t>
  </si>
  <si>
    <t>ma8.30</t>
  </si>
  <si>
    <t xml:space="preserve">Макарычев Ю.Н., Миндюк Н.Г., Нешков К.И. и др. Алгебра  8 класс  Просвещение </t>
  </si>
  <si>
    <t>ma8.31</t>
  </si>
  <si>
    <t xml:space="preserve">Тюрин Ю.Н., Макаров А.А., Высоцкий И.Р. и др. Математика   7 - 9  класс  МЦНМО </t>
  </si>
  <si>
    <t>ma8.32</t>
  </si>
  <si>
    <t xml:space="preserve">Виленкин Н.Я., Виленкин А.Н., Сурвилло Г.С. и др. Алгебра  8 класс  Просвещение </t>
  </si>
  <si>
    <t>ma8.33</t>
  </si>
  <si>
    <t>другое</t>
  </si>
  <si>
    <t>ma8.34</t>
  </si>
  <si>
    <t>1.2.4.3.1.1</t>
  </si>
  <si>
    <t>Атанасян Л.С.,Бутузов В.Ф.,Кадомцев С.Б. и др. Геометрия   7 - 9 класс АО "Издательство "Просвещение"</t>
  </si>
  <si>
    <t>ma8.35</t>
  </si>
  <si>
    <t>1.2.4.3.2.2</t>
  </si>
  <si>
    <t>Берсенев А.А.,Сафонова Н.В. Геометрия 8 класс АО "Издательство "Просвещение"</t>
  </si>
  <si>
    <t>ma8.36</t>
  </si>
  <si>
    <t>1.2.4.3.3.2</t>
  </si>
  <si>
    <t>Бутузов В.Ф.,Кадомцев С.Б.,Прасолов В.В./Под ред. Садовничего В.А. Геометрия 8 класс АО "Издательство "Просвещение"</t>
  </si>
  <si>
    <t>ma8.37</t>
  </si>
  <si>
    <t>1.2.4.3.4.1</t>
  </si>
  <si>
    <t>Козлова С.А., Рубин А.Г., Гусев В.А. Геометрия   7 - 9 класс ООО "Баласс"</t>
  </si>
  <si>
    <t>ma8.38</t>
  </si>
  <si>
    <t>1.2.4.3.5.2</t>
  </si>
  <si>
    <t>Мерзляк А.Г.,Полонский В.Б.,Якир М.С./Под ред. Подольского В.Е. Геометрия 8 класс ООО "Издательский центр ВЕНТАНА-ГРАФ"</t>
  </si>
  <si>
    <t>ma8.39</t>
  </si>
  <si>
    <t>1.2.4.3.6.2</t>
  </si>
  <si>
    <t>Мерзляк А.Г.,Поляков В.М.; под ред. Подольского В.Е. Геометрия 8 класс ООО "Издательский центр ВЕНТАНА-ГРАФ"</t>
  </si>
  <si>
    <t>ma8.40</t>
  </si>
  <si>
    <t>1.2.4.3.7.1</t>
  </si>
  <si>
    <t>Погорелов А.В. Геометрия   7 - 9 класс АО "Издательство "Просвещение"</t>
  </si>
  <si>
    <t>ma8.41</t>
  </si>
  <si>
    <t>1.2.4.3.8.1</t>
  </si>
  <si>
    <t>Смирнова И.М.,Смирнов В.А. Геометрия   7 - 9 класс ООО "ИОЦ МНЕМОЗИНА"</t>
  </si>
  <si>
    <t>ma8.42</t>
  </si>
  <si>
    <t>1.2.4.3.9.1</t>
  </si>
  <si>
    <t>Шарыгин И.Ф. Геометрия   7 - 9 класс ООО "ДРОФА"</t>
  </si>
  <si>
    <t>ma8.43</t>
  </si>
  <si>
    <t>1.2.4.3.10.2</t>
  </si>
  <si>
    <t>Смирнов В.А.,Смирнова И.М. Геометрия 8 класс ООО "БИНОМ. Лаборатория знаний"</t>
  </si>
  <si>
    <t>ma8.44</t>
  </si>
  <si>
    <t xml:space="preserve">Александров А.Д., Вернер А.Л., Рыжик В.И. Геометрия  8 класс  Просвещение </t>
  </si>
  <si>
    <t>ma8.45</t>
  </si>
  <si>
    <t>ma8.46</t>
  </si>
  <si>
    <t xml:space="preserve">Глейзер Г.Д. Геометрия  8 класс  БИНОМ. Лаборатория знаний </t>
  </si>
  <si>
    <t>ma8.47</t>
  </si>
  <si>
    <t xml:space="preserve">Козлов В.В., Никитин А.А., Белоносов В.С. и др./Под ред.Козлова В.В. и Никитина А.А. Математика. Алгебра и геометрия  8 класс  Русское слово </t>
  </si>
  <si>
    <t>ma8.48</t>
  </si>
  <si>
    <t xml:space="preserve">Козлова С.А., Рубин А.Г., Гусев В.А. Геометрия   7 - 9  класс  Баласс </t>
  </si>
  <si>
    <t>ma8.49</t>
  </si>
  <si>
    <t xml:space="preserve">Мерзляк А.Г., Полонский В.Б.,Якир М.С. Геометрия  8 класс  ВЕНТАНА-ГРАФ </t>
  </si>
  <si>
    <t>ma8.50</t>
  </si>
  <si>
    <t xml:space="preserve">Седова Е.А., Черняев А.П., Шихалиев Х.Ш. Геометрия   7 - 9  класс  Ассоциация XXI век </t>
  </si>
  <si>
    <t>ma8.51</t>
  </si>
  <si>
    <t xml:space="preserve">Смирнова И.М., Смирнов В.А. Геометрия   7 - 9  класс  Мнемозина </t>
  </si>
  <si>
    <t>ma8.52</t>
  </si>
  <si>
    <t xml:space="preserve">Александров А.Д., Вернер А.Л., Рыжик В.И. Геометрия (углубленное изучение)  8 класс  Просвещение </t>
  </si>
  <si>
    <t>ma8.53</t>
  </si>
  <si>
    <t>Другое. Учебник по геометрии</t>
  </si>
  <si>
    <t>Другое. Учебник по алгебре</t>
  </si>
  <si>
    <t>ma8.35 Козлов В.В.,Никитин А.А.,Белоносов В.С. и др./Под ред. Козлова В.В. и Никитина А.А. Математика: алгебра и геометрия 8 класс ООО "Русское слово-учебник"</t>
  </si>
  <si>
    <t>ma8.36 Атанасян Л.С.,Бутузов В.Ф.,Кадомцев С.Б. и др. Геометрия   7 - 9 класс АО "Издательство "Просвещение"</t>
  </si>
  <si>
    <t>ma8.37 Берсенев А.А.,Сафонова Н.В. Геометрия 8 класс АО "Издательство "Просвещение"</t>
  </si>
  <si>
    <t>ma8.38 Бутузов В.Ф.,Кадомцев С.Б.,Прасолов В.В./Под ред. Садовничего В.А. Геометрия 8 класс АО "Издательство "Просвещение"</t>
  </si>
  <si>
    <t>ma8.39 Козлова С.А., Рубин А.Г., Гусев В.А. Геометрия   7 - 9 класс ООО "Баласс"</t>
  </si>
  <si>
    <t>ma8.40 Мерзляк А.Г.,Полонский В.Б.,Якир М.С./Под ред. Подольского В.Е. Геометрия 8 класс ООО "Издательский центр ВЕНТАНА-ГРАФ"</t>
  </si>
  <si>
    <t>ma8.41 Мерзляк А.Г.,Поляков В.М.; под ред. Подольского В.Е. Геометрия 8 класс ООО "Издательский центр ВЕНТАНА-ГРАФ"</t>
  </si>
  <si>
    <t>ma8.42 Погорелов А.В. Геометрия   7 - 9 класс АО "Издательство "Просвещение"</t>
  </si>
  <si>
    <t>ma8.43 Смирнова И.М.,Смирнов В.А. Геометрия   7 - 9 класс ООО "ИОЦ МНЕМОЗИНА"</t>
  </si>
  <si>
    <t>ma8.44 Шарыгин И.Ф. Геометрия   7 - 9 класс ООО "ДРОФА"</t>
  </si>
  <si>
    <t>ma8.45 Смирнов В.А.,Смирнова И.М. Геометрия 8 класс ООО "БИНОМ. Лаборатория знаний"</t>
  </si>
  <si>
    <t xml:space="preserve">ma8.46 Александров А.Д., Вернер А.Л., Рыжик В.И. Геометрия  8 класс  Просвещение </t>
  </si>
  <si>
    <t xml:space="preserve">ma8.47 Глейзер Г.Д. Геометрия  8 класс  БИНОМ. Лаборатория знаний </t>
  </si>
  <si>
    <t xml:space="preserve">ma8.48 Козлов В.В., Никитин А.А., Белоносов В.С. и др./Под ред.Козлова В.В. и Никитина А.А. Математика. Алгебра и геометрия  8 класс  Русское слово </t>
  </si>
  <si>
    <t xml:space="preserve">ma8.49 Козлова С.А., Рубин А.Г., Гусев В.А. Геометрия   7 - 9  класс  Баласс </t>
  </si>
  <si>
    <t xml:space="preserve">ma8.50 Мерзляк А.Г., Полонский В.Б.,Якир М.С. Геометрия  8 класс  ВЕНТАНА-ГРАФ </t>
  </si>
  <si>
    <t xml:space="preserve">ma8.51 Седова Е.А., Черняев А.П., Шихалиев Х.Ш. Геометрия   7 - 9  класс  Ассоциация XXI век </t>
  </si>
  <si>
    <t xml:space="preserve">ma8.52 Смирнова И.М., Смирнов В.А. Геометрия   7 - 9  класс  Мнемозина </t>
  </si>
  <si>
    <t xml:space="preserve">ma8.53 Тюрин Ю.Н., Макаров А.А., Высоцкий И.Р. и др. Математика   7 - 9  класс  МЦНМО </t>
  </si>
  <si>
    <t>ma8.54</t>
  </si>
  <si>
    <t xml:space="preserve">ma8.54 Александров А.Д., Вернер А.Л., Рыжик В.И. Геометрия (углубленное изучение)  8 класс  Просвещение </t>
  </si>
  <si>
    <t>ma8.55</t>
  </si>
  <si>
    <t>ma8.55 другое</t>
  </si>
  <si>
    <t xml:space="preserve">ma8.18 Козлов В.В., Никитин А.А., Белоносов В.С. и др./Под ред.Козлова В.В. и Никитина А.А. Математика. Алгебра и геометрия  8 класс  Русское слово </t>
  </si>
  <si>
    <t xml:space="preserve">ma8.19 Мерзляк А.Г., Поляков В.М. Алгебра  8 класс  ВЕНТАНА-ГРАФ </t>
  </si>
  <si>
    <t xml:space="preserve">ma8.20 Макарычев Ю.Н., Миндюк Н.Г., Нешков К.И. и др. Алгебра  8 класс  Мнемозина </t>
  </si>
  <si>
    <t xml:space="preserve">ma8.21 Макарычев Ю.Н., Миндюк Н.Г., Нешков К.И. и др./Под ред. Теляковского С.А. Алгебра  8 класс  Просвещение </t>
  </si>
  <si>
    <t xml:space="preserve">ma8.22 Мерзляк А.Г., Полонский В.Б.,Якир М.С. Алгебра  8 класс  ВЕНТАНА-ГРАФ </t>
  </si>
  <si>
    <t xml:space="preserve">ma8.23 Мордкович А.Г. Алгебра  8 класс  Мнемозина </t>
  </si>
  <si>
    <t xml:space="preserve">ma8.24 Мордкович А.Г., Николаев Н.П.Алгебра  8 класс  Мнемозина </t>
  </si>
  <si>
    <t xml:space="preserve">ma8.25 Муравин Г.К., Муравин К.С., Муравина О.В. Алгебра  8 класс  Дрофа </t>
  </si>
  <si>
    <t xml:space="preserve">ma8.26 Никольский С.М., Потапов М.К., Решетников Н.Н. и др. Алгебра  8 класс  Просвещение </t>
  </si>
  <si>
    <t xml:space="preserve">ma8.27 Седова Е.А., Черняев А.П., Шихалиев Х.Ш. Алгебра  8 класс  Ассоциация XXI век </t>
  </si>
  <si>
    <t xml:space="preserve">ma8.28 Алимов Ш.А., Колягин Ю.М., Сидоров Ю.В. и др. Алгебра  8 класс  Просвещение </t>
  </si>
  <si>
    <t xml:space="preserve">ma8.29 Башмаков М.И. Алгебра  8 класс  Просвещение </t>
  </si>
  <si>
    <t xml:space="preserve">ma8.30 Макарычев Ю.Н., Нешков К.И., Миндюк Н.Г. и др. Алгебра  8 класс  Мнемозина </t>
  </si>
  <si>
    <t xml:space="preserve">ma8.31 Макарычев Ю.Н., Миндюк Н.Г., Нешков К.И. и др. Алгебра  8 класс  Просвещение </t>
  </si>
  <si>
    <t xml:space="preserve">ma8.32 Тюрин Ю.Н., Макаров А.А., Высоцкий И.Р. и др. Математика   7 - 9  класс  МЦНМО </t>
  </si>
  <si>
    <t xml:space="preserve">ma8.33 Виленкин Н.Я., Виленкин А.Н., Сурвилло Г.С. и др. Алгебра  8 класс  Просвещение </t>
  </si>
  <si>
    <t>ma8.34 другое</t>
  </si>
  <si>
    <t>Всероссийские проверочные работы. 2020 г.</t>
  </si>
  <si>
    <t>Данная форма предназначена для работы в MS Excel 2010-2016 или OpenOffice Calc</t>
  </si>
  <si>
    <t>Раздел "Перечень учебников" необходим для ознакомления с предлагаемым перечнем учебника, чтобы отметить учебник, по которому занимались обучающиеся в предыдущем учебном году в разделе "Классы".</t>
  </si>
  <si>
    <t>В графу "Основной учебник по предмету" необходимо внести учебник, по которому занимались обучающиеся в предыдущем учебном году. Для каждого класса необходимо внести один учебник.
Необходимо предварительно ознакомиться с перечнем учебников на листе "Перечень учебников", выбрать учебник, по которому занимались обучающиеся в предыдущем учебном году.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</si>
  <si>
    <t>Далее укажите пол участника и отметку по предмету за предыдущий учебный год.</t>
  </si>
  <si>
    <t>Основной учебник по алгебре в предыдущем учебном году</t>
  </si>
  <si>
    <t>Основной учебник по геометрии в предыдущем учебном году</t>
  </si>
  <si>
    <t>отметка за предыдущий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</si>
</sst>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ourier New"/>
      <family val="3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9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0" xfId="0" applyFont="1" applyFill="1" applyAlignment="1" applyProtection="1">
      <alignment wrapText="1"/>
      <protection hidden="1"/>
    </xf>
    <xf numFmtId="0" fontId="8" fillId="0" borderId="0" xfId="0" applyFont="1" applyFill="1"/>
    <xf numFmtId="0" fontId="6" fillId="0" borderId="0" xfId="0" applyFont="1" applyAlignment="1" applyProtection="1">
      <alignment horizontal="center" wrapText="1"/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right" vertic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11" fillId="0" borderId="0" xfId="0" applyFont="1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8" fillId="4" borderId="0" xfId="0" applyFont="1" applyFill="1" applyProtection="1">
      <protection hidden="1"/>
    </xf>
    <xf numFmtId="0" fontId="8" fillId="5" borderId="0" xfId="0" applyNumberFormat="1" applyFont="1" applyFill="1" applyAlignment="1" applyProtection="1">
      <alignment horizontal="center"/>
      <protection hidden="1"/>
    </xf>
    <xf numFmtId="0" fontId="8" fillId="5" borderId="0" xfId="0" applyNumberFormat="1" applyFont="1" applyFill="1" applyProtection="1">
      <protection hidden="1"/>
    </xf>
    <xf numFmtId="0" fontId="8" fillId="4" borderId="0" xfId="0" applyFont="1" applyFill="1" applyAlignment="1" applyProtection="1">
      <alignment textRotation="90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protection hidden="1"/>
    </xf>
    <xf numFmtId="0" fontId="8" fillId="6" borderId="3" xfId="0" applyFont="1" applyFill="1" applyBorder="1" applyProtection="1">
      <protection hidden="1"/>
    </xf>
    <xf numFmtId="0" fontId="8" fillId="5" borderId="0" xfId="0" applyNumberFormat="1" applyFont="1" applyFill="1" applyAlignment="1" applyProtection="1">
      <alignment horizontal="center" wrapText="1"/>
      <protection hidden="1"/>
    </xf>
    <xf numFmtId="0" fontId="8" fillId="4" borderId="0" xfId="0" applyFont="1" applyFill="1" applyAlignment="1" applyProtection="1">
      <alignment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6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3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8" fillId="0" borderId="0" xfId="0" applyFont="1" applyFill="1" applyAlignment="1">
      <alignment horizontal="center"/>
    </xf>
    <xf numFmtId="0" fontId="8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3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3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2" fillId="0" borderId="0" xfId="2" applyFont="1" applyAlignment="1" applyProtection="1">
      <alignment horizontal="center" vertical="center"/>
      <protection hidden="1"/>
    </xf>
    <xf numFmtId="0" fontId="16" fillId="0" borderId="0" xfId="2" applyFont="1" applyAlignment="1" applyProtection="1">
      <alignment vertical="center"/>
      <protection hidden="1"/>
    </xf>
    <xf numFmtId="0" fontId="15" fillId="0" borderId="0" xfId="2" applyFont="1" applyAlignment="1" applyProtection="1">
      <alignment horizontal="left" vertical="center" wrapText="1"/>
      <protection hidden="1"/>
    </xf>
    <xf numFmtId="0" fontId="19" fillId="0" borderId="0" xfId="2" applyFont="1" applyAlignment="1" applyProtection="1">
      <alignment horizontal="left" vertical="center"/>
      <protection hidden="1"/>
    </xf>
    <xf numFmtId="0" fontId="8" fillId="0" borderId="0" xfId="2" applyFont="1" applyAlignment="1" applyProtection="1">
      <alignment horizontal="left" vertical="center"/>
      <protection hidden="1"/>
    </xf>
    <xf numFmtId="0" fontId="15" fillId="0" borderId="0" xfId="2" applyFont="1" applyAlignment="1" applyProtection="1">
      <alignment horizontal="right" vertical="top" wrapText="1"/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8" fillId="0" borderId="0" xfId="2" applyFont="1" applyAlignment="1" applyProtection="1">
      <alignment horizontal="left" vertical="center" wrapText="1"/>
      <protection hidden="1"/>
    </xf>
    <xf numFmtId="0" fontId="19" fillId="0" borderId="0" xfId="2" applyFont="1" applyAlignment="1" applyProtection="1">
      <alignment horizontal="left" vertical="top"/>
      <protection hidden="1"/>
    </xf>
    <xf numFmtId="16" fontId="15" fillId="0" borderId="0" xfId="2" applyNumberFormat="1" applyFont="1" applyAlignment="1" applyProtection="1">
      <alignment horizontal="right" vertical="top"/>
      <protection hidden="1"/>
    </xf>
    <xf numFmtId="0" fontId="16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8" fillId="0" borderId="0" xfId="2" applyNumberFormat="1" applyFont="1" applyAlignment="1" applyProtection="1">
      <alignment horizontal="left" vertical="top"/>
      <protection hidden="1"/>
    </xf>
    <xf numFmtId="0" fontId="16" fillId="0" borderId="0" xfId="2" applyFont="1" applyProtection="1">
      <protection hidden="1"/>
    </xf>
    <xf numFmtId="49" fontId="15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31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protection hidden="1"/>
    </xf>
    <xf numFmtId="49" fontId="15" fillId="0" borderId="0" xfId="2" applyNumberFormat="1" applyFont="1" applyAlignment="1" applyProtection="1">
      <alignment horizontal="right" vertical="top"/>
    </xf>
    <xf numFmtId="0" fontId="16" fillId="0" borderId="0" xfId="2" applyFont="1" applyAlignment="1">
      <alignment vertical="center"/>
    </xf>
    <xf numFmtId="0" fontId="0" fillId="0" borderId="0" xfId="0" applyAlignment="1">
      <alignment vertical="center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6" fillId="0" borderId="0" xfId="0" applyFont="1" applyBorder="1" applyProtection="1">
      <protection hidden="1"/>
    </xf>
    <xf numFmtId="0" fontId="8" fillId="5" borderId="0" xfId="0" applyNumberFormat="1" applyFont="1" applyFill="1" applyBorder="1" applyAlignment="1" applyProtection="1">
      <alignment horizontal="center"/>
      <protection hidden="1"/>
    </xf>
    <xf numFmtId="0" fontId="8" fillId="5" borderId="0" xfId="0" applyNumberFormat="1" applyFont="1" applyFill="1" applyBorder="1" applyProtection="1">
      <protection hidden="1"/>
    </xf>
    <xf numFmtId="0" fontId="8" fillId="4" borderId="0" xfId="0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right" vertical="top"/>
      <protection hidden="1"/>
    </xf>
    <xf numFmtId="0" fontId="20" fillId="0" borderId="6" xfId="2" applyFont="1" applyBorder="1" applyAlignment="1" applyProtection="1">
      <alignment horizontal="left" vertical="top" wrapText="1"/>
      <protection hidden="1"/>
    </xf>
    <xf numFmtId="0" fontId="15" fillId="0" borderId="7" xfId="2" applyFont="1" applyBorder="1" applyAlignment="1" applyProtection="1">
      <alignment horizontal="left" vertical="top" wrapText="1"/>
      <protection hidden="1"/>
    </xf>
    <xf numFmtId="0" fontId="15" fillId="0" borderId="8" xfId="2" applyFont="1" applyBorder="1" applyAlignment="1" applyProtection="1">
      <alignment horizontal="left" vertical="top" wrapText="1"/>
      <protection hidden="1"/>
    </xf>
    <xf numFmtId="0" fontId="26" fillId="0" borderId="0" xfId="2" applyFont="1" applyAlignment="1" applyProtection="1">
      <alignment horizontal="left" vertical="top" wrapText="1"/>
      <protection hidden="1"/>
    </xf>
    <xf numFmtId="49" fontId="15" fillId="0" borderId="0" xfId="2" applyNumberFormat="1" applyFont="1" applyAlignment="1" applyProtection="1">
      <alignment horizontal="left" vertical="top" wrapText="1"/>
      <protection hidden="1"/>
    </xf>
    <xf numFmtId="0" fontId="15" fillId="0" borderId="0" xfId="2" applyFont="1" applyAlignment="1">
      <alignment horizontal="left" vertical="top" wrapText="1"/>
    </xf>
    <xf numFmtId="0" fontId="15" fillId="0" borderId="0" xfId="0" applyFont="1" applyAlignment="1" applyProtection="1">
      <alignment horizontal="left" vertical="top" wrapText="1"/>
      <protection hidden="1"/>
    </xf>
    <xf numFmtId="0" fontId="9" fillId="0" borderId="0" xfId="2" applyFont="1" applyAlignment="1" applyProtection="1">
      <alignment horizontal="left" vertical="top" wrapText="1"/>
      <protection hidden="1"/>
    </xf>
    <xf numFmtId="0" fontId="16" fillId="0" borderId="0" xfId="2" applyFont="1" applyAlignment="1" applyProtection="1">
      <alignment horizontal="left" vertical="top" wrapText="1"/>
      <protection hidden="1"/>
    </xf>
    <xf numFmtId="0" fontId="17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9" fillId="0" borderId="0" xfId="1" applyFont="1" applyAlignment="1" applyProtection="1">
      <alignment horizontal="left" vertical="top"/>
      <protection hidden="1"/>
    </xf>
    <xf numFmtId="0" fontId="15" fillId="0" borderId="0" xfId="2" applyFont="1" applyFill="1" applyAlignment="1" applyProtection="1">
      <alignment horizontal="left" vertical="top" wrapText="1"/>
      <protection hidden="1"/>
    </xf>
    <xf numFmtId="0" fontId="30" fillId="0" borderId="0" xfId="2" applyFont="1" applyAlignment="1" applyProtection="1">
      <alignment horizontal="left" vertical="top" wrapText="1"/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8" fillId="0" borderId="9" xfId="0" applyFont="1" applyBorder="1" applyProtection="1"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wrapText="1"/>
      <protection locked="0" hidden="1"/>
    </xf>
    <xf numFmtId="0" fontId="8" fillId="0" borderId="3" xfId="0" applyFont="1" applyBorder="1" applyAlignment="1" applyProtection="1">
      <alignment horizontal="center" vertical="center" textRotation="90" wrapText="1"/>
      <protection hidden="1"/>
    </xf>
    <xf numFmtId="0" fontId="9" fillId="0" borderId="0" xfId="0" applyFont="1"/>
    <xf numFmtId="0" fontId="8" fillId="0" borderId="0" xfId="0" applyFont="1" applyFill="1" applyBorder="1" applyProtection="1">
      <protection hidden="1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NumberFormat="1" applyFont="1" applyFill="1" applyBorder="1" applyProtection="1"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vertical="center" textRotation="90"/>
      <protection hidden="1"/>
    </xf>
    <xf numFmtId="0" fontId="9" fillId="0" borderId="0" xfId="0" applyFont="1" applyBorder="1" applyAlignment="1" applyProtection="1">
      <alignment textRotation="90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textRotation="90" wrapText="1"/>
      <protection hidden="1"/>
    </xf>
    <xf numFmtId="0" fontId="9" fillId="0" borderId="0" xfId="0" applyFont="1" applyAlignment="1" applyProtection="1">
      <alignment wrapText="1"/>
      <protection hidden="1"/>
    </xf>
    <xf numFmtId="0" fontId="22" fillId="0" borderId="0" xfId="2" applyFont="1" applyAlignment="1" applyProtection="1">
      <alignment horizontal="left" vertical="top" wrapText="1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3" fillId="0" borderId="3" xfId="0" applyFont="1" applyBorder="1" applyAlignment="1">
      <alignment horizontal="center" vertical="center" wrapText="1"/>
    </xf>
    <xf numFmtId="0" fontId="33" fillId="0" borderId="10" xfId="0" applyFont="1" applyBorder="1"/>
    <xf numFmtId="0" fontId="33" fillId="0" borderId="11" xfId="0" applyFont="1" applyBorder="1" applyProtection="1">
      <protection locked="0"/>
    </xf>
    <xf numFmtId="0" fontId="6" fillId="0" borderId="0" xfId="0" applyFont="1"/>
    <xf numFmtId="0" fontId="14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6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3" xfId="0" applyFont="1" applyBorder="1" applyAlignment="1" applyProtection="1">
      <alignment horizontal="center" wrapText="1"/>
      <protection locked="0" hidden="1"/>
    </xf>
    <xf numFmtId="0" fontId="4" fillId="0" borderId="3" xfId="0" applyFont="1" applyBorder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vertical="center"/>
      <protection hidden="1"/>
    </xf>
    <xf numFmtId="0" fontId="4" fillId="7" borderId="3" xfId="0" applyFont="1" applyFill="1" applyBorder="1" applyProtection="1">
      <protection hidden="1"/>
    </xf>
    <xf numFmtId="0" fontId="4" fillId="4" borderId="3" xfId="0" applyFont="1" applyFill="1" applyBorder="1" applyProtection="1">
      <protection hidden="1"/>
    </xf>
    <xf numFmtId="0" fontId="4" fillId="6" borderId="3" xfId="0" applyFont="1" applyFill="1" applyBorder="1" applyProtection="1">
      <protection hidden="1"/>
    </xf>
    <xf numFmtId="0" fontId="4" fillId="0" borderId="3" xfId="0" applyFont="1" applyBorder="1" applyProtection="1"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wrapText="1"/>
      <protection hidden="1"/>
    </xf>
    <xf numFmtId="49" fontId="9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4" fillId="0" borderId="11" xfId="0" applyFont="1" applyBorder="1" applyProtection="1">
      <protection locked="0"/>
    </xf>
    <xf numFmtId="0" fontId="9" fillId="0" borderId="3" xfId="0" applyFont="1" applyBorder="1" applyAlignment="1">
      <alignment horizontal="center" vertical="center"/>
    </xf>
    <xf numFmtId="0" fontId="37" fillId="0" borderId="0" xfId="0" applyFont="1"/>
    <xf numFmtId="0" fontId="38" fillId="0" borderId="0" xfId="0" applyFont="1" applyAlignment="1">
      <alignment horizontal="left" vertical="top"/>
    </xf>
    <xf numFmtId="0" fontId="37" fillId="0" borderId="0" xfId="0" applyFont="1" applyAlignment="1">
      <alignment horizontal="left" vertical="top"/>
    </xf>
    <xf numFmtId="0" fontId="9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Alignment="1" applyProtection="1">
      <protection hidden="1"/>
    </xf>
    <xf numFmtId="0" fontId="2" fillId="0" borderId="0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39" fillId="0" borderId="3" xfId="0" applyFont="1" applyBorder="1" applyAlignment="1">
      <alignment vertical="center" wrapText="1"/>
    </xf>
    <xf numFmtId="0" fontId="3" fillId="0" borderId="3" xfId="0" applyFont="1" applyBorder="1" applyAlignment="1" applyProtection="1">
      <alignment wrapText="1"/>
      <protection locked="0"/>
    </xf>
    <xf numFmtId="0" fontId="1" fillId="0" borderId="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9" fillId="0" borderId="19" xfId="0" applyFont="1" applyBorder="1" applyAlignment="1">
      <alignment vertical="center" wrapText="1"/>
    </xf>
    <xf numFmtId="0" fontId="39" fillId="0" borderId="14" xfId="0" applyFont="1" applyBorder="1" applyAlignment="1">
      <alignment vertical="center" wrapText="1"/>
    </xf>
    <xf numFmtId="0" fontId="0" fillId="0" borderId="19" xfId="0" applyBorder="1" applyAlignment="1">
      <alignment wrapText="1"/>
    </xf>
    <xf numFmtId="0" fontId="1" fillId="0" borderId="19" xfId="0" applyFont="1" applyBorder="1" applyAlignment="1">
      <alignment vertical="center" wrapText="1"/>
    </xf>
    <xf numFmtId="0" fontId="15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9" fillId="8" borderId="11" xfId="0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34" fillId="0" borderId="5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5" fillId="0" borderId="0" xfId="0" applyFont="1" applyBorder="1" applyAlignment="1" applyProtection="1">
      <alignment horizontal="left" vertical="center" wrapText="1"/>
      <protection hidden="1"/>
    </xf>
    <xf numFmtId="0" fontId="3" fillId="8" borderId="10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 applyProtection="1">
      <alignment horizontal="center" vertical="center" textRotation="90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35">
    <dxf>
      <font>
        <condense val="0"/>
        <extend val="0"/>
        <color indexed="57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4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04952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47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59587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48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11861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abSelected="1" workbookViewId="0">
      <selection activeCell="A2" sqref="A2:B2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92" t="s">
        <v>488</v>
      </c>
      <c r="B1" s="177"/>
    </row>
    <row r="2" spans="1:3" s="49" customFormat="1" ht="54.75" customHeight="1" x14ac:dyDescent="0.25">
      <c r="A2" s="178" t="str">
        <f>служ!B10&amp;"
"&amp;служ!B11</f>
        <v>Проверочная работа по математике
9 класс (по программе 8 класса)</v>
      </c>
      <c r="B2" s="178"/>
    </row>
    <row r="3" spans="1:3" s="49" customFormat="1" ht="22.2" customHeight="1" x14ac:dyDescent="0.25">
      <c r="A3" s="49" t="s">
        <v>160</v>
      </c>
      <c r="B3" s="50" t="s">
        <v>190</v>
      </c>
      <c r="C3" s="51"/>
    </row>
    <row r="4" spans="1:3" ht="52.5" customHeight="1" x14ac:dyDescent="0.25">
      <c r="A4" s="174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9 класс (по программе 8 класса)</v>
      </c>
      <c r="B4" s="174"/>
      <c r="C4" s="52"/>
    </row>
    <row r="5" spans="1:3" ht="33" customHeight="1" x14ac:dyDescent="0.25">
      <c r="A5" s="174" t="s">
        <v>188</v>
      </c>
      <c r="B5" s="174"/>
      <c r="C5" s="52"/>
    </row>
    <row r="6" spans="1:3" ht="30.75" customHeight="1" x14ac:dyDescent="0.25">
      <c r="A6" s="174" t="s">
        <v>96</v>
      </c>
      <c r="B6" s="174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489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217</v>
      </c>
      <c r="C13" s="58"/>
    </row>
    <row r="14" spans="1:3" s="49" customFormat="1" ht="42.6" x14ac:dyDescent="0.25">
      <c r="A14" s="55" t="s">
        <v>106</v>
      </c>
      <c r="B14" s="85" t="s">
        <v>277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75"/>
      <c r="D19" s="176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38" x14ac:dyDescent="0.25">
      <c r="A21" s="60" t="s">
        <v>117</v>
      </c>
      <c r="B21" s="90" t="s">
        <v>218</v>
      </c>
      <c r="C21" s="51"/>
    </row>
    <row r="22" spans="1:4" s="49" customFormat="1" ht="110.4" x14ac:dyDescent="0.25">
      <c r="A22" s="60" t="s">
        <v>118</v>
      </c>
      <c r="B22" s="85" t="s">
        <v>219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194</v>
      </c>
      <c r="C28" s="51"/>
    </row>
    <row r="29" spans="1:4" s="49" customFormat="1" ht="69" x14ac:dyDescent="0.25">
      <c r="A29" s="60" t="s">
        <v>173</v>
      </c>
      <c r="B29" s="85" t="s">
        <v>177</v>
      </c>
      <c r="C29" s="51"/>
    </row>
    <row r="30" spans="1:4" ht="55.2" x14ac:dyDescent="0.25">
      <c r="A30" s="60" t="s">
        <v>128</v>
      </c>
      <c r="B30" s="85" t="s">
        <v>490</v>
      </c>
    </row>
    <row r="31" spans="1:4" s="49" customFormat="1" ht="41.4" x14ac:dyDescent="0.25">
      <c r="A31" s="60" t="s">
        <v>193</v>
      </c>
      <c r="B31" s="85" t="s">
        <v>174</v>
      </c>
      <c r="C31" s="51"/>
    </row>
    <row r="32" spans="1:4" s="49" customFormat="1" ht="17.399999999999999" x14ac:dyDescent="0.25">
      <c r="A32" s="59" t="s">
        <v>195</v>
      </c>
      <c r="B32" s="85"/>
      <c r="C32" s="51"/>
    </row>
    <row r="33" spans="1:3" s="49" customFormat="1" ht="17.25" customHeight="1" x14ac:dyDescent="0.25">
      <c r="A33" s="86" t="s">
        <v>179</v>
      </c>
      <c r="B33" s="96" t="s">
        <v>196</v>
      </c>
      <c r="C33" s="51"/>
    </row>
    <row r="34" spans="1:3" s="49" customFormat="1" ht="41.4" x14ac:dyDescent="0.25">
      <c r="A34" s="60" t="s">
        <v>180</v>
      </c>
      <c r="B34" s="85" t="s">
        <v>247</v>
      </c>
      <c r="C34" s="51"/>
    </row>
    <row r="35" spans="1:3" s="49" customFormat="1" ht="163.5" customHeight="1" x14ac:dyDescent="0.25">
      <c r="A35" s="86" t="s">
        <v>181</v>
      </c>
      <c r="B35" s="85" t="s">
        <v>491</v>
      </c>
      <c r="C35" s="51"/>
    </row>
    <row r="36" spans="1:3" s="49" customFormat="1" ht="75.75" customHeight="1" x14ac:dyDescent="0.25">
      <c r="A36" s="86" t="s">
        <v>248</v>
      </c>
      <c r="B36" s="85" t="s">
        <v>276</v>
      </c>
      <c r="C36" s="51"/>
    </row>
    <row r="37" spans="1:3" ht="41.4" x14ac:dyDescent="0.25">
      <c r="A37" s="86" t="s">
        <v>199</v>
      </c>
      <c r="B37" s="85" t="s">
        <v>202</v>
      </c>
    </row>
    <row r="38" spans="1:3" s="49" customFormat="1" ht="17.399999999999999" x14ac:dyDescent="0.25">
      <c r="A38" s="60" t="s">
        <v>167</v>
      </c>
      <c r="B38" s="96" t="s">
        <v>198</v>
      </c>
      <c r="C38" s="51"/>
    </row>
    <row r="39" spans="1:3" s="49" customFormat="1" ht="55.2" x14ac:dyDescent="0.25">
      <c r="A39" s="60" t="s">
        <v>249</v>
      </c>
      <c r="B39" s="93" t="s">
        <v>273</v>
      </c>
      <c r="C39" s="51"/>
    </row>
    <row r="40" spans="1:3" ht="41.4" x14ac:dyDescent="0.25">
      <c r="A40" s="60" t="s">
        <v>204</v>
      </c>
      <c r="B40" s="85" t="s">
        <v>178</v>
      </c>
    </row>
    <row r="41" spans="1:3" ht="55.2" x14ac:dyDescent="0.25">
      <c r="A41" s="60" t="s">
        <v>200</v>
      </c>
      <c r="B41" s="85" t="s">
        <v>274</v>
      </c>
    </row>
    <row r="42" spans="1:3" ht="237.75" customHeight="1" x14ac:dyDescent="0.25">
      <c r="A42" s="60" t="s">
        <v>201</v>
      </c>
      <c r="B42" s="85" t="s">
        <v>275</v>
      </c>
    </row>
    <row r="43" spans="1:3" ht="13.8" x14ac:dyDescent="0.25">
      <c r="A43" s="60" t="s">
        <v>205</v>
      </c>
      <c r="B43" s="85" t="s">
        <v>203</v>
      </c>
    </row>
    <row r="44" spans="1:3" ht="27.6" x14ac:dyDescent="0.25">
      <c r="A44" s="60" t="s">
        <v>206</v>
      </c>
      <c r="B44" s="85" t="s">
        <v>492</v>
      </c>
    </row>
    <row r="45" spans="1:3" s="49" customFormat="1" ht="17.399999999999999" x14ac:dyDescent="0.25">
      <c r="B45" s="96" t="s">
        <v>222</v>
      </c>
      <c r="C45" s="51"/>
    </row>
    <row r="46" spans="1:3" ht="55.2" x14ac:dyDescent="0.25">
      <c r="B46" s="85" t="s">
        <v>187</v>
      </c>
    </row>
    <row r="47" spans="1:3" s="49" customFormat="1" ht="17.399999999999999" x14ac:dyDescent="0.25">
      <c r="A47" s="63" t="s">
        <v>220</v>
      </c>
      <c r="B47" s="85"/>
      <c r="C47" s="51"/>
    </row>
    <row r="48" spans="1:3" s="49" customFormat="1" ht="27.6" x14ac:dyDescent="0.25">
      <c r="A48" s="63"/>
      <c r="B48" s="121" t="s">
        <v>280</v>
      </c>
      <c r="C48" s="51"/>
    </row>
    <row r="49" spans="1:3" s="49" customFormat="1" ht="17.399999999999999" x14ac:dyDescent="0.25">
      <c r="A49" s="59" t="s">
        <v>279</v>
      </c>
      <c r="B49" s="95"/>
      <c r="C49" s="51"/>
    </row>
    <row r="50" spans="1:3" s="49" customFormat="1" ht="27.6" x14ac:dyDescent="0.25">
      <c r="A50" s="60" t="s">
        <v>250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251</v>
      </c>
      <c r="B52" s="96" t="s">
        <v>132</v>
      </c>
      <c r="C52" s="51"/>
    </row>
    <row r="53" spans="1:3" s="49" customFormat="1" ht="29.7" customHeight="1" x14ac:dyDescent="0.25">
      <c r="A53" s="60" t="s">
        <v>252</v>
      </c>
      <c r="B53" s="85" t="s">
        <v>133</v>
      </c>
      <c r="C53" s="51"/>
    </row>
    <row r="54" spans="1:3" s="49" customFormat="1" ht="28.95" customHeight="1" x14ac:dyDescent="0.25">
      <c r="A54" s="60" t="s">
        <v>253</v>
      </c>
      <c r="B54" s="91" t="s">
        <v>171</v>
      </c>
      <c r="C54" s="51"/>
    </row>
    <row r="55" spans="1:3" s="49" customFormat="1" ht="41.4" x14ac:dyDescent="0.25">
      <c r="A55" s="60" t="s">
        <v>254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255</v>
      </c>
      <c r="B57" s="85" t="s">
        <v>224</v>
      </c>
      <c r="C57" s="64"/>
    </row>
    <row r="58" spans="1:3" s="49" customFormat="1" ht="17.399999999999999" x14ac:dyDescent="0.25">
      <c r="A58" s="60" t="s">
        <v>256</v>
      </c>
      <c r="B58" s="85" t="s">
        <v>79</v>
      </c>
      <c r="C58" s="51"/>
    </row>
    <row r="59" spans="1:3" s="49" customFormat="1" ht="27.6" x14ac:dyDescent="0.25">
      <c r="A59" s="60" t="s">
        <v>257</v>
      </c>
      <c r="B59" s="85" t="s">
        <v>135</v>
      </c>
      <c r="C59" s="51"/>
    </row>
    <row r="60" spans="1:3" s="49" customFormat="1" ht="27.6" x14ac:dyDescent="0.25">
      <c r="A60" s="60" t="s">
        <v>258</v>
      </c>
      <c r="B60" s="85" t="s">
        <v>136</v>
      </c>
      <c r="C60" s="51"/>
    </row>
    <row r="61" spans="1:3" s="49" customFormat="1" ht="27.6" x14ac:dyDescent="0.25">
      <c r="A61" s="60" t="s">
        <v>259</v>
      </c>
      <c r="B61" s="85" t="s">
        <v>137</v>
      </c>
      <c r="C61" s="51"/>
    </row>
    <row r="62" spans="1:3" s="49" customFormat="1" ht="17.399999999999999" x14ac:dyDescent="0.25">
      <c r="A62" s="59" t="s">
        <v>260</v>
      </c>
      <c r="B62" s="59"/>
      <c r="C62" s="51"/>
    </row>
    <row r="63" spans="1:3" s="49" customFormat="1" ht="27.6" x14ac:dyDescent="0.25">
      <c r="A63" s="65" t="s">
        <v>261</v>
      </c>
      <c r="B63" s="96" t="s">
        <v>129</v>
      </c>
      <c r="C63" s="51"/>
    </row>
    <row r="64" spans="1:3" s="49" customFormat="1" ht="41.4" x14ac:dyDescent="0.25">
      <c r="A64" s="65" t="s">
        <v>262</v>
      </c>
      <c r="B64" s="96" t="s">
        <v>132</v>
      </c>
      <c r="C64" s="51"/>
    </row>
    <row r="65" spans="1:4" s="49" customFormat="1" ht="17.399999999999999" x14ac:dyDescent="0.25">
      <c r="A65" s="65" t="s">
        <v>263</v>
      </c>
      <c r="B65" s="85" t="s">
        <v>44</v>
      </c>
      <c r="C65" s="51"/>
    </row>
    <row r="66" spans="1:4" s="49" customFormat="1" ht="27.6" x14ac:dyDescent="0.25">
      <c r="A66" s="65" t="s">
        <v>264</v>
      </c>
      <c r="B66" s="91" t="s">
        <v>171</v>
      </c>
      <c r="C66" s="51"/>
    </row>
    <row r="67" spans="1:4" s="49" customFormat="1" ht="41.4" x14ac:dyDescent="0.25">
      <c r="A67" s="65" t="s">
        <v>265</v>
      </c>
      <c r="B67" s="85" t="s">
        <v>143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266</v>
      </c>
      <c r="B69" s="85" t="s">
        <v>225</v>
      </c>
      <c r="C69" s="64"/>
    </row>
    <row r="70" spans="1:4" s="49" customFormat="1" ht="27.6" x14ac:dyDescent="0.25">
      <c r="A70" s="65" t="s">
        <v>267</v>
      </c>
      <c r="B70" s="91" t="s">
        <v>80</v>
      </c>
      <c r="C70" s="51"/>
    </row>
    <row r="71" spans="1:4" s="49" customFormat="1" ht="41.4" x14ac:dyDescent="0.25">
      <c r="A71" s="65" t="s">
        <v>268</v>
      </c>
      <c r="B71" s="91" t="s">
        <v>144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269</v>
      </c>
      <c r="B73" s="91" t="s">
        <v>145</v>
      </c>
      <c r="C73" s="64"/>
    </row>
    <row r="74" spans="1:4" s="49" customFormat="1" ht="17.399999999999999" x14ac:dyDescent="0.25">
      <c r="A74" s="59" t="s">
        <v>270</v>
      </c>
      <c r="B74" s="98"/>
      <c r="C74" s="51"/>
    </row>
    <row r="75" spans="1:4" s="49" customFormat="1" ht="27.6" x14ac:dyDescent="0.25">
      <c r="A75" s="73" t="s">
        <v>138</v>
      </c>
      <c r="B75" s="92" t="s">
        <v>278</v>
      </c>
      <c r="C75" s="51"/>
    </row>
    <row r="76" spans="1:4" s="49" customFormat="1" ht="27.6" x14ac:dyDescent="0.25">
      <c r="A76" s="73" t="s">
        <v>139</v>
      </c>
      <c r="B76" s="92" t="s">
        <v>148</v>
      </c>
      <c r="C76" s="74"/>
      <c r="D76" s="75"/>
    </row>
    <row r="77" spans="1:4" s="49" customFormat="1" ht="18.75" hidden="1" customHeight="1" x14ac:dyDescent="0.25">
      <c r="A77" s="73" t="s">
        <v>149</v>
      </c>
      <c r="B77" s="92" t="s">
        <v>151</v>
      </c>
      <c r="C77" s="74"/>
      <c r="D77" s="75"/>
    </row>
    <row r="78" spans="1:4" s="49" customFormat="1" ht="17.399999999999999" x14ac:dyDescent="0.25">
      <c r="A78" s="73" t="s">
        <v>140</v>
      </c>
      <c r="B78" s="99" t="s">
        <v>151</v>
      </c>
      <c r="C78" s="74"/>
      <c r="D78" s="75"/>
    </row>
    <row r="79" spans="1:4" s="49" customFormat="1" ht="55.2" x14ac:dyDescent="0.25">
      <c r="A79" s="73" t="s">
        <v>141</v>
      </c>
      <c r="B79" s="99" t="s">
        <v>221</v>
      </c>
      <c r="C79" s="74"/>
      <c r="D79" s="75"/>
    </row>
    <row r="80" spans="1:4" s="49" customFormat="1" ht="41.4" x14ac:dyDescent="0.25">
      <c r="A80" s="73" t="s">
        <v>142</v>
      </c>
      <c r="B80" s="99" t="s">
        <v>161</v>
      </c>
      <c r="C80" s="74"/>
      <c r="D80" s="75"/>
    </row>
    <row r="81" spans="1:4" s="49" customFormat="1" ht="17.399999999999999" x14ac:dyDescent="0.25">
      <c r="A81" s="59" t="s">
        <v>271</v>
      </c>
      <c r="B81" s="59"/>
      <c r="C81" s="74"/>
      <c r="D81" s="75"/>
    </row>
    <row r="82" spans="1:4" s="49" customFormat="1" ht="96" customHeight="1" x14ac:dyDescent="0.25">
      <c r="A82" s="73" t="s">
        <v>146</v>
      </c>
      <c r="B82" s="92" t="s">
        <v>172</v>
      </c>
      <c r="C82" s="51"/>
    </row>
    <row r="83" spans="1:4" s="49" customFormat="1" ht="41.4" x14ac:dyDescent="0.25">
      <c r="A83" s="73" t="s">
        <v>147</v>
      </c>
      <c r="B83" s="99" t="s">
        <v>175</v>
      </c>
      <c r="C83" s="74"/>
      <c r="D83" s="75"/>
    </row>
    <row r="84" spans="1:4" s="49" customFormat="1" ht="17.399999999999999" x14ac:dyDescent="0.25">
      <c r="A84" s="76"/>
      <c r="B84" s="96" t="s">
        <v>272</v>
      </c>
      <c r="C84" s="74"/>
      <c r="D84" s="75"/>
    </row>
    <row r="85" spans="1:4" s="49" customFormat="1" ht="17.399999999999999" x14ac:dyDescent="0.25">
      <c r="A85" s="77"/>
      <c r="B85" s="92" t="s">
        <v>152</v>
      </c>
      <c r="C85" s="74"/>
      <c r="D85" s="75"/>
    </row>
    <row r="86" spans="1:4" s="49" customFormat="1" ht="17.399999999999999" x14ac:dyDescent="0.25">
      <c r="A86" s="77"/>
      <c r="B86" s="92" t="s">
        <v>153</v>
      </c>
      <c r="C86" s="74"/>
      <c r="D86" s="75"/>
    </row>
    <row r="87" spans="1:4" s="49" customFormat="1" ht="17.399999999999999" x14ac:dyDescent="0.25">
      <c r="A87" s="78"/>
      <c r="B87" s="92" t="s">
        <v>154</v>
      </c>
      <c r="C87" s="74"/>
      <c r="D87" s="75"/>
    </row>
    <row r="88" spans="1:4" s="49" customFormat="1" ht="27.6" x14ac:dyDescent="0.25">
      <c r="A88" s="76"/>
      <c r="B88" s="92" t="s">
        <v>155</v>
      </c>
      <c r="C88" s="74"/>
      <c r="D88" s="75"/>
    </row>
    <row r="89" spans="1:4" s="49" customFormat="1" ht="41.4" x14ac:dyDescent="0.25">
      <c r="A89" s="76"/>
      <c r="B89" s="92" t="s">
        <v>156</v>
      </c>
      <c r="C89" s="74"/>
      <c r="D89" s="75"/>
    </row>
    <row r="90" spans="1:4" s="49" customFormat="1" ht="27.6" x14ac:dyDescent="0.25">
      <c r="A90" s="73" t="s">
        <v>149</v>
      </c>
      <c r="B90" s="92" t="s">
        <v>157</v>
      </c>
      <c r="C90" s="74"/>
      <c r="D90" s="75"/>
    </row>
    <row r="91" spans="1:4" s="49" customFormat="1" ht="27.6" x14ac:dyDescent="0.25">
      <c r="A91" s="73" t="s">
        <v>150</v>
      </c>
      <c r="B91" s="92" t="s">
        <v>158</v>
      </c>
      <c r="C91" s="74"/>
      <c r="D91" s="75"/>
    </row>
    <row r="92" spans="1:4" s="49" customFormat="1" ht="20.399999999999999" x14ac:dyDescent="0.25">
      <c r="A92" s="66"/>
      <c r="B92" s="100" t="s">
        <v>159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54" sheet="1" objects="1" scenarios="1"/>
  <mergeCells count="6">
    <mergeCell ref="A6:B6"/>
    <mergeCell ref="C19:D19"/>
    <mergeCell ref="A1:B1"/>
    <mergeCell ref="A2:B2"/>
    <mergeCell ref="A4:B4"/>
    <mergeCell ref="A5:B5"/>
  </mergeCells>
  <phoneticPr fontId="7" type="noConversion"/>
  <conditionalFormatting sqref="C19:D19">
    <cfRule type="expression" dxfId="34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opLeftCell="B1" workbookViewId="0">
      <pane ySplit="4" topLeftCell="A5" activePane="bottomLeft" state="frozen"/>
      <selection pane="bottomLeft" activeCell="D5" sqref="D5"/>
    </sheetView>
  </sheetViews>
  <sheetFormatPr defaultColWidth="0" defaultRowHeight="13.2" x14ac:dyDescent="0.25"/>
  <cols>
    <col min="1" max="1" width="2.441406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customWidth="1"/>
    <col min="7" max="8" width="18.33203125" customWidth="1"/>
    <col min="9" max="9" width="16.109375" customWidth="1"/>
    <col min="10" max="10" width="18.5546875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IF(ISERR(A2),0,IF(A3=1,1,0))*A4</f>
        <v>0</v>
      </c>
      <c r="C1" s="129" t="s">
        <v>162</v>
      </c>
    </row>
    <row r="2" spans="1:25" ht="34.5" customHeight="1" x14ac:dyDescent="0.25">
      <c r="A2">
        <f>SUM(M5:M54)</f>
        <v>0</v>
      </c>
      <c r="C2" s="179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9-х классов Вашей образовательной организации. Если 9-й класс у Вас единственный, укажите НЕТ.</v>
      </c>
      <c r="D2" s="179"/>
      <c r="E2" s="179"/>
      <c r="F2" s="179"/>
      <c r="G2" s="179"/>
      <c r="H2" s="179"/>
      <c r="I2" s="179"/>
      <c r="J2" s="179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0</v>
      </c>
      <c r="C3" s="180" t="s">
        <v>191</v>
      </c>
      <c r="D3" s="181"/>
      <c r="E3" s="193" t="s">
        <v>493</v>
      </c>
      <c r="F3" s="182" t="s">
        <v>494</v>
      </c>
      <c r="G3" s="184" t="s">
        <v>447</v>
      </c>
      <c r="H3" s="185"/>
      <c r="I3" s="184" t="s">
        <v>446</v>
      </c>
      <c r="J3" s="185"/>
      <c r="O3">
        <f>LARGE(O5:O54,1)</f>
        <v>0</v>
      </c>
    </row>
    <row r="4" spans="1:25" ht="30" x14ac:dyDescent="0.25">
      <c r="A4">
        <f>PRODUCT(Y5:Y54)</f>
        <v>1</v>
      </c>
      <c r="C4" s="126" t="s">
        <v>192</v>
      </c>
      <c r="D4" s="154" t="s">
        <v>245</v>
      </c>
      <c r="E4" s="194"/>
      <c r="F4" s="183"/>
      <c r="G4" s="148" t="s">
        <v>237</v>
      </c>
      <c r="H4" s="148" t="s">
        <v>238</v>
      </c>
      <c r="I4" s="148" t="s">
        <v>237</v>
      </c>
      <c r="J4" s="148" t="s">
        <v>238</v>
      </c>
      <c r="Q4" t="s">
        <v>207</v>
      </c>
      <c r="R4" s="106" t="s">
        <v>239</v>
      </c>
      <c r="S4" s="106" t="s">
        <v>240</v>
      </c>
      <c r="T4" s="106" t="s">
        <v>241</v>
      </c>
    </row>
    <row r="5" spans="1:25" ht="15" x14ac:dyDescent="0.25">
      <c r="C5" s="127">
        <f>служ!$B$9</f>
        <v>9</v>
      </c>
      <c r="D5" s="147"/>
      <c r="E5" s="152"/>
      <c r="F5" s="152"/>
      <c r="G5" s="152"/>
      <c r="H5" s="152"/>
      <c r="I5" s="152"/>
      <c r="J5" s="166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  <c r="Y5">
        <f>IF(AND(L5=1,ISBLANK(F5)),0,1)</f>
        <v>1</v>
      </c>
    </row>
    <row r="6" spans="1:25" ht="15" x14ac:dyDescent="0.25">
      <c r="C6" s="127">
        <f>служ!$B$9</f>
        <v>9</v>
      </c>
      <c r="D6" s="147"/>
      <c r="E6" s="152"/>
      <c r="F6" s="153"/>
      <c r="G6" s="153"/>
      <c r="H6" s="153"/>
      <c r="I6" s="153"/>
      <c r="J6" s="153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  <c r="Y6">
        <f t="shared" ref="Y6:Y54" si="9">IF(AND(L6=1,ISBLANK(F6)),0,1)</f>
        <v>1</v>
      </c>
    </row>
    <row r="7" spans="1:25" ht="15" x14ac:dyDescent="0.25">
      <c r="C7" s="127">
        <f>служ!$B$9</f>
        <v>9</v>
      </c>
      <c r="D7" s="128"/>
      <c r="E7" s="153"/>
      <c r="F7" s="153"/>
      <c r="G7" s="153"/>
      <c r="H7" s="153"/>
      <c r="I7" s="153"/>
      <c r="J7" s="153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  <c r="Y7">
        <f t="shared" si="9"/>
        <v>1</v>
      </c>
    </row>
    <row r="8" spans="1:25" ht="15" x14ac:dyDescent="0.25">
      <c r="C8" s="127">
        <f>служ!$B$9</f>
        <v>9</v>
      </c>
      <c r="D8" s="128"/>
      <c r="E8" s="153"/>
      <c r="F8" s="153"/>
      <c r="G8" s="153"/>
      <c r="H8" s="153"/>
      <c r="I8" s="153"/>
      <c r="J8" s="153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  <c r="Y8">
        <f t="shared" si="9"/>
        <v>1</v>
      </c>
    </row>
    <row r="9" spans="1:25" ht="15" x14ac:dyDescent="0.25">
      <c r="C9" s="127">
        <f>служ!$B$9</f>
        <v>9</v>
      </c>
      <c r="D9" s="128"/>
      <c r="E9" s="153"/>
      <c r="F9" s="153"/>
      <c r="G9" s="153"/>
      <c r="H9" s="153"/>
      <c r="I9" s="153"/>
      <c r="J9" s="153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  <c r="Y9">
        <f t="shared" si="9"/>
        <v>1</v>
      </c>
    </row>
    <row r="10" spans="1:25" ht="15" x14ac:dyDescent="0.25">
      <c r="C10" s="127">
        <f>служ!$B$9</f>
        <v>9</v>
      </c>
      <c r="D10" s="147"/>
      <c r="E10" s="153"/>
      <c r="F10" s="153"/>
      <c r="G10" s="153"/>
      <c r="H10" s="153"/>
      <c r="I10" s="153"/>
      <c r="J10" s="153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  <c r="Y10">
        <f t="shared" si="9"/>
        <v>1</v>
      </c>
    </row>
    <row r="11" spans="1:25" ht="15" x14ac:dyDescent="0.25">
      <c r="C11" s="127">
        <f>служ!$B$9</f>
        <v>9</v>
      </c>
      <c r="D11" s="128"/>
      <c r="E11" s="153"/>
      <c r="F11" s="153"/>
      <c r="G11" s="153"/>
      <c r="H11" s="153"/>
      <c r="I11" s="153"/>
      <c r="J11" s="153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  <c r="Y11">
        <f t="shared" si="9"/>
        <v>1</v>
      </c>
    </row>
    <row r="12" spans="1:25" ht="15" x14ac:dyDescent="0.25">
      <c r="C12" s="127">
        <f>служ!$B$9</f>
        <v>9</v>
      </c>
      <c r="D12" s="128"/>
      <c r="E12" s="153"/>
      <c r="F12" s="153"/>
      <c r="G12" s="153"/>
      <c r="H12" s="153"/>
      <c r="I12" s="153"/>
      <c r="J12" s="153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  <c r="Y12">
        <f t="shared" si="9"/>
        <v>1</v>
      </c>
    </row>
    <row r="13" spans="1:25" ht="15" x14ac:dyDescent="0.25">
      <c r="C13" s="127">
        <f>служ!$B$9</f>
        <v>9</v>
      </c>
      <c r="D13" s="128"/>
      <c r="E13" s="153"/>
      <c r="F13" s="153"/>
      <c r="G13" s="153"/>
      <c r="H13" s="153"/>
      <c r="I13" s="153"/>
      <c r="J13" s="153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  <c r="Y13">
        <f t="shared" si="9"/>
        <v>1</v>
      </c>
    </row>
    <row r="14" spans="1:25" ht="15" x14ac:dyDescent="0.25">
      <c r="C14" s="127">
        <f>служ!$B$9</f>
        <v>9</v>
      </c>
      <c r="D14" s="128"/>
      <c r="E14" s="153"/>
      <c r="F14" s="153"/>
      <c r="G14" s="153"/>
      <c r="H14" s="153"/>
      <c r="I14" s="153"/>
      <c r="J14" s="153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  <c r="Y14">
        <f t="shared" si="9"/>
        <v>1</v>
      </c>
    </row>
    <row r="15" spans="1:25" ht="15" x14ac:dyDescent="0.25">
      <c r="C15" s="127">
        <f>служ!$B$9</f>
        <v>9</v>
      </c>
      <c r="D15" s="128"/>
      <c r="E15" s="153"/>
      <c r="F15" s="153"/>
      <c r="G15" s="153"/>
      <c r="H15" s="153"/>
      <c r="I15" s="153"/>
      <c r="J15" s="153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  <c r="Y15">
        <f t="shared" si="9"/>
        <v>1</v>
      </c>
    </row>
    <row r="16" spans="1:25" ht="15" x14ac:dyDescent="0.25">
      <c r="C16" s="127">
        <f>служ!$B$9</f>
        <v>9</v>
      </c>
      <c r="D16" s="128"/>
      <c r="E16" s="153"/>
      <c r="F16" s="153"/>
      <c r="G16" s="153"/>
      <c r="H16" s="153"/>
      <c r="I16" s="153"/>
      <c r="J16" s="153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  <c r="Y16">
        <f t="shared" si="9"/>
        <v>1</v>
      </c>
    </row>
    <row r="17" spans="3:25" ht="15" x14ac:dyDescent="0.25">
      <c r="C17" s="127">
        <f>служ!$B$9</f>
        <v>9</v>
      </c>
      <c r="D17" s="128"/>
      <c r="E17" s="153"/>
      <c r="F17" s="153"/>
      <c r="G17" s="153"/>
      <c r="H17" s="153"/>
      <c r="I17" s="153"/>
      <c r="J17" s="153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  <c r="Y17">
        <f t="shared" si="9"/>
        <v>1</v>
      </c>
    </row>
    <row r="18" spans="3:25" ht="15" x14ac:dyDescent="0.25">
      <c r="C18" s="127">
        <f>служ!$B$9</f>
        <v>9</v>
      </c>
      <c r="D18" s="128"/>
      <c r="E18" s="153"/>
      <c r="F18" s="153"/>
      <c r="G18" s="153"/>
      <c r="H18" s="153"/>
      <c r="I18" s="153"/>
      <c r="J18" s="153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  <c r="Y18">
        <f t="shared" si="9"/>
        <v>1</v>
      </c>
    </row>
    <row r="19" spans="3:25" ht="15" x14ac:dyDescent="0.25">
      <c r="C19" s="127">
        <f>служ!$B$9</f>
        <v>9</v>
      </c>
      <c r="D19" s="128"/>
      <c r="E19" s="153"/>
      <c r="F19" s="153"/>
      <c r="G19" s="153"/>
      <c r="H19" s="153"/>
      <c r="I19" s="153"/>
      <c r="J19" s="153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  <c r="Y19">
        <f t="shared" si="9"/>
        <v>1</v>
      </c>
    </row>
    <row r="20" spans="3:25" ht="15" x14ac:dyDescent="0.25">
      <c r="C20" s="127">
        <f>служ!$B$9</f>
        <v>9</v>
      </c>
      <c r="D20" s="128"/>
      <c r="E20" s="153"/>
      <c r="F20" s="153"/>
      <c r="G20" s="153"/>
      <c r="H20" s="153"/>
      <c r="I20" s="153"/>
      <c r="J20" s="153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  <c r="Y20">
        <f t="shared" si="9"/>
        <v>1</v>
      </c>
    </row>
    <row r="21" spans="3:25" ht="15" x14ac:dyDescent="0.25">
      <c r="C21" s="127">
        <f>служ!$B$9</f>
        <v>9</v>
      </c>
      <c r="D21" s="128"/>
      <c r="E21" s="153"/>
      <c r="F21" s="153"/>
      <c r="G21" s="153"/>
      <c r="H21" s="153"/>
      <c r="I21" s="153"/>
      <c r="J21" s="153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  <c r="Y21">
        <f t="shared" si="9"/>
        <v>1</v>
      </c>
    </row>
    <row r="22" spans="3:25" ht="15" x14ac:dyDescent="0.25">
      <c r="C22" s="127">
        <f>служ!$B$9</f>
        <v>9</v>
      </c>
      <c r="D22" s="128"/>
      <c r="E22" s="153"/>
      <c r="F22" s="153"/>
      <c r="G22" s="153"/>
      <c r="H22" s="153"/>
      <c r="I22" s="153"/>
      <c r="J22" s="153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  <c r="Y22">
        <f t="shared" si="9"/>
        <v>1</v>
      </c>
    </row>
    <row r="23" spans="3:25" ht="15" x14ac:dyDescent="0.25">
      <c r="C23" s="127">
        <f>служ!$B$9</f>
        <v>9</v>
      </c>
      <c r="D23" s="128"/>
      <c r="E23" s="153"/>
      <c r="F23" s="153"/>
      <c r="G23" s="153"/>
      <c r="H23" s="153"/>
      <c r="I23" s="153"/>
      <c r="J23" s="153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  <c r="Y23">
        <f t="shared" si="9"/>
        <v>1</v>
      </c>
    </row>
    <row r="24" spans="3:25" ht="15" x14ac:dyDescent="0.25">
      <c r="C24" s="127">
        <f>служ!$B$9</f>
        <v>9</v>
      </c>
      <c r="D24" s="128"/>
      <c r="E24" s="153"/>
      <c r="F24" s="153"/>
      <c r="G24" s="153"/>
      <c r="H24" s="153"/>
      <c r="I24" s="153"/>
      <c r="J24" s="153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  <c r="Y24">
        <f t="shared" si="9"/>
        <v>1</v>
      </c>
    </row>
    <row r="25" spans="3:25" ht="15" x14ac:dyDescent="0.25">
      <c r="C25" s="127">
        <f>служ!$B$9</f>
        <v>9</v>
      </c>
      <c r="D25" s="128"/>
      <c r="E25" s="153"/>
      <c r="F25" s="153"/>
      <c r="G25" s="153"/>
      <c r="H25" s="153"/>
      <c r="I25" s="153"/>
      <c r="J25" s="153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  <c r="Y25">
        <f t="shared" si="9"/>
        <v>1</v>
      </c>
    </row>
    <row r="26" spans="3:25" ht="15" x14ac:dyDescent="0.25">
      <c r="C26" s="127">
        <f>служ!$B$9</f>
        <v>9</v>
      </c>
      <c r="D26" s="128"/>
      <c r="E26" s="153"/>
      <c r="F26" s="153"/>
      <c r="G26" s="153"/>
      <c r="H26" s="153"/>
      <c r="I26" s="153"/>
      <c r="J26" s="153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  <c r="Y26">
        <f t="shared" si="9"/>
        <v>1</v>
      </c>
    </row>
    <row r="27" spans="3:25" ht="15" x14ac:dyDescent="0.25">
      <c r="C27" s="127">
        <f>служ!$B$9</f>
        <v>9</v>
      </c>
      <c r="D27" s="128"/>
      <c r="E27" s="153"/>
      <c r="F27" s="153"/>
      <c r="G27" s="153"/>
      <c r="H27" s="153"/>
      <c r="I27" s="153"/>
      <c r="J27" s="153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  <c r="Y27">
        <f t="shared" si="9"/>
        <v>1</v>
      </c>
    </row>
    <row r="28" spans="3:25" ht="15" x14ac:dyDescent="0.25">
      <c r="C28" s="127">
        <f>служ!$B$9</f>
        <v>9</v>
      </c>
      <c r="D28" s="128"/>
      <c r="E28" s="153"/>
      <c r="F28" s="153"/>
      <c r="G28" s="153"/>
      <c r="H28" s="153"/>
      <c r="I28" s="153"/>
      <c r="J28" s="153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  <c r="Y28">
        <f t="shared" si="9"/>
        <v>1</v>
      </c>
    </row>
    <row r="29" spans="3:25" ht="15" x14ac:dyDescent="0.25">
      <c r="C29" s="127">
        <f>служ!$B$9</f>
        <v>9</v>
      </c>
      <c r="D29" s="128"/>
      <c r="E29" s="153"/>
      <c r="F29" s="153"/>
      <c r="G29" s="153"/>
      <c r="H29" s="153"/>
      <c r="I29" s="153"/>
      <c r="J29" s="153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  <c r="Y29">
        <f t="shared" si="9"/>
        <v>1</v>
      </c>
    </row>
    <row r="30" spans="3:25" ht="15" x14ac:dyDescent="0.25">
      <c r="C30" s="127">
        <f>служ!$B$9</f>
        <v>9</v>
      </c>
      <c r="D30" s="128"/>
      <c r="E30" s="153"/>
      <c r="F30" s="153"/>
      <c r="G30" s="153"/>
      <c r="H30" s="153"/>
      <c r="I30" s="153"/>
      <c r="J30" s="153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  <c r="Y30">
        <f t="shared" si="9"/>
        <v>1</v>
      </c>
    </row>
    <row r="31" spans="3:25" ht="15" x14ac:dyDescent="0.25">
      <c r="C31" s="127">
        <f>служ!$B$9</f>
        <v>9</v>
      </c>
      <c r="D31" s="128"/>
      <c r="E31" s="153"/>
      <c r="F31" s="153"/>
      <c r="G31" s="153"/>
      <c r="H31" s="153"/>
      <c r="I31" s="153"/>
      <c r="J31" s="153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  <c r="Y31">
        <f t="shared" si="9"/>
        <v>1</v>
      </c>
    </row>
    <row r="32" spans="3:25" ht="15" x14ac:dyDescent="0.25">
      <c r="C32" s="127">
        <f>служ!$B$9</f>
        <v>9</v>
      </c>
      <c r="D32" s="128"/>
      <c r="E32" s="153"/>
      <c r="F32" s="153"/>
      <c r="G32" s="153"/>
      <c r="H32" s="153"/>
      <c r="I32" s="153"/>
      <c r="J32" s="153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  <c r="Y32">
        <f t="shared" si="9"/>
        <v>1</v>
      </c>
    </row>
    <row r="33" spans="3:25" ht="15" x14ac:dyDescent="0.25">
      <c r="C33" s="127">
        <f>служ!$B$9</f>
        <v>9</v>
      </c>
      <c r="D33" s="128"/>
      <c r="E33" s="153"/>
      <c r="F33" s="153"/>
      <c r="G33" s="153"/>
      <c r="H33" s="153"/>
      <c r="I33" s="153"/>
      <c r="J33" s="153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  <c r="Y33">
        <f t="shared" si="9"/>
        <v>1</v>
      </c>
    </row>
    <row r="34" spans="3:25" ht="15" x14ac:dyDescent="0.25">
      <c r="C34" s="127">
        <f>служ!$B$9</f>
        <v>9</v>
      </c>
      <c r="D34" s="128"/>
      <c r="E34" s="153"/>
      <c r="F34" s="153"/>
      <c r="G34" s="153"/>
      <c r="H34" s="153"/>
      <c r="I34" s="153"/>
      <c r="J34" s="153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  <c r="Y34">
        <f t="shared" si="9"/>
        <v>1</v>
      </c>
    </row>
    <row r="35" spans="3:25" ht="15" x14ac:dyDescent="0.25">
      <c r="C35" s="127">
        <f>служ!$B$9</f>
        <v>9</v>
      </c>
      <c r="D35" s="128"/>
      <c r="E35" s="153"/>
      <c r="F35" s="153"/>
      <c r="G35" s="153"/>
      <c r="H35" s="166"/>
      <c r="I35" s="166"/>
      <c r="J35" s="153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  <c r="Y35">
        <f t="shared" si="9"/>
        <v>1</v>
      </c>
    </row>
    <row r="36" spans="3:25" ht="15" x14ac:dyDescent="0.25">
      <c r="C36" s="127">
        <f>служ!$B$9</f>
        <v>9</v>
      </c>
      <c r="D36" s="128"/>
      <c r="E36" s="153"/>
      <c r="F36" s="153"/>
      <c r="G36" s="153"/>
      <c r="H36" s="153"/>
      <c r="I36" s="153"/>
      <c r="J36" s="153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  <c r="Y36">
        <f t="shared" si="9"/>
        <v>1</v>
      </c>
    </row>
    <row r="37" spans="3:25" ht="15" x14ac:dyDescent="0.25">
      <c r="C37" s="127">
        <f>служ!$B$9</f>
        <v>9</v>
      </c>
      <c r="D37" s="128"/>
      <c r="E37" s="153"/>
      <c r="F37" s="153"/>
      <c r="G37" s="153"/>
      <c r="H37" s="153"/>
      <c r="I37" s="153"/>
      <c r="J37" s="153"/>
      <c r="L37">
        <f t="shared" ref="L37:L54" si="10">IF(ISBLANK(D37),0,1)</f>
        <v>0</v>
      </c>
      <c r="M37">
        <f t="shared" ref="M37:M54" si="11">D37</f>
        <v>0</v>
      </c>
      <c r="N37" t="str">
        <f t="shared" ref="N37:N54" si="12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  <c r="Y37">
        <f t="shared" si="9"/>
        <v>1</v>
      </c>
    </row>
    <row r="38" spans="3:25" ht="15" x14ac:dyDescent="0.25">
      <c r="C38" s="127">
        <f>служ!$B$9</f>
        <v>9</v>
      </c>
      <c r="D38" s="128"/>
      <c r="E38" s="153"/>
      <c r="F38" s="153"/>
      <c r="G38" s="153"/>
      <c r="H38" s="153"/>
      <c r="I38" s="153"/>
      <c r="J38" s="153"/>
      <c r="L38">
        <f t="shared" si="10"/>
        <v>0</v>
      </c>
      <c r="M38">
        <f t="shared" si="11"/>
        <v>0</v>
      </c>
      <c r="N38" t="str">
        <f t="shared" si="12"/>
        <v/>
      </c>
      <c r="O38">
        <f>IF(L38&lt;&gt;0,1+LARGE(O$5:O37,1),0)</f>
        <v>0</v>
      </c>
      <c r="P38">
        <v>34</v>
      </c>
      <c r="Q38" t="str">
        <f t="shared" ref="Q38:Q54" si="13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  <c r="Y38">
        <f t="shared" si="9"/>
        <v>1</v>
      </c>
    </row>
    <row r="39" spans="3:25" ht="15" x14ac:dyDescent="0.25">
      <c r="C39" s="127">
        <f>служ!$B$9</f>
        <v>9</v>
      </c>
      <c r="D39" s="128"/>
      <c r="E39" s="153"/>
      <c r="F39" s="153"/>
      <c r="G39" s="153"/>
      <c r="H39" s="153"/>
      <c r="I39" s="153"/>
      <c r="J39" s="153"/>
      <c r="L39">
        <f t="shared" si="10"/>
        <v>0</v>
      </c>
      <c r="M39">
        <f t="shared" si="11"/>
        <v>0</v>
      </c>
      <c r="N39" t="str">
        <f t="shared" si="12"/>
        <v/>
      </c>
      <c r="O39">
        <f>IF(L39&lt;&gt;0,1+LARGE(O$5:O38,1),0)</f>
        <v>0</v>
      </c>
      <c r="P39">
        <v>35</v>
      </c>
      <c r="Q39" t="str">
        <f t="shared" si="13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  <c r="Y39">
        <f t="shared" si="9"/>
        <v>1</v>
      </c>
    </row>
    <row r="40" spans="3:25" ht="15" x14ac:dyDescent="0.25">
      <c r="C40" s="127">
        <f>служ!$B$9</f>
        <v>9</v>
      </c>
      <c r="D40" s="128"/>
      <c r="E40" s="153"/>
      <c r="F40" s="153"/>
      <c r="G40" s="153"/>
      <c r="H40" s="153"/>
      <c r="I40" s="153"/>
      <c r="J40" s="153"/>
      <c r="L40">
        <f t="shared" si="10"/>
        <v>0</v>
      </c>
      <c r="M40">
        <f t="shared" si="11"/>
        <v>0</v>
      </c>
      <c r="N40" t="str">
        <f t="shared" si="12"/>
        <v/>
      </c>
      <c r="O40">
        <f>IF(L40&lt;&gt;0,1+LARGE(O$5:O39,1),0)</f>
        <v>0</v>
      </c>
      <c r="P40">
        <v>36</v>
      </c>
      <c r="Q40" t="str">
        <f t="shared" si="13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  <c r="Y40">
        <f t="shared" si="9"/>
        <v>1</v>
      </c>
    </row>
    <row r="41" spans="3:25" ht="15" x14ac:dyDescent="0.25">
      <c r="C41" s="127">
        <f>служ!$B$9</f>
        <v>9</v>
      </c>
      <c r="D41" s="128"/>
      <c r="E41" s="153"/>
      <c r="F41" s="153"/>
      <c r="G41" s="153"/>
      <c r="H41" s="153"/>
      <c r="I41" s="153"/>
      <c r="J41" s="153"/>
      <c r="L41">
        <f t="shared" si="10"/>
        <v>0</v>
      </c>
      <c r="M41">
        <f t="shared" si="11"/>
        <v>0</v>
      </c>
      <c r="N41" t="str">
        <f t="shared" si="12"/>
        <v/>
      </c>
      <c r="O41">
        <f>IF(L41&lt;&gt;0,1+LARGE(O$5:O40,1),0)</f>
        <v>0</v>
      </c>
      <c r="P41">
        <v>37</v>
      </c>
      <c r="Q41" t="str">
        <f t="shared" si="13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  <c r="Y41">
        <f t="shared" si="9"/>
        <v>1</v>
      </c>
    </row>
    <row r="42" spans="3:25" ht="15" x14ac:dyDescent="0.25">
      <c r="C42" s="127">
        <f>служ!$B$9</f>
        <v>9</v>
      </c>
      <c r="D42" s="128"/>
      <c r="E42" s="153"/>
      <c r="F42" s="153"/>
      <c r="G42" s="153"/>
      <c r="H42" s="153"/>
      <c r="I42" s="153"/>
      <c r="J42" s="153"/>
      <c r="L42">
        <f t="shared" si="10"/>
        <v>0</v>
      </c>
      <c r="M42">
        <f t="shared" si="11"/>
        <v>0</v>
      </c>
      <c r="N42" t="str">
        <f t="shared" si="12"/>
        <v/>
      </c>
      <c r="O42">
        <f>IF(L42&lt;&gt;0,1+LARGE(O$5:O41,1),0)</f>
        <v>0</v>
      </c>
      <c r="P42">
        <v>38</v>
      </c>
      <c r="Q42" t="str">
        <f t="shared" si="13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  <c r="Y42">
        <f t="shared" si="9"/>
        <v>1</v>
      </c>
    </row>
    <row r="43" spans="3:25" ht="15" x14ac:dyDescent="0.25">
      <c r="C43" s="127">
        <f>служ!$B$9</f>
        <v>9</v>
      </c>
      <c r="D43" s="128"/>
      <c r="E43" s="153"/>
      <c r="F43" s="153"/>
      <c r="G43" s="153"/>
      <c r="H43" s="153"/>
      <c r="I43" s="153"/>
      <c r="J43" s="153"/>
      <c r="L43">
        <f t="shared" si="10"/>
        <v>0</v>
      </c>
      <c r="M43">
        <f t="shared" si="11"/>
        <v>0</v>
      </c>
      <c r="N43" t="str">
        <f t="shared" si="12"/>
        <v/>
      </c>
      <c r="O43">
        <f>IF(L43&lt;&gt;0,1+LARGE(O$5:O42,1),0)</f>
        <v>0</v>
      </c>
      <c r="P43">
        <v>39</v>
      </c>
      <c r="Q43" t="str">
        <f t="shared" si="13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  <c r="Y43">
        <f t="shared" si="9"/>
        <v>1</v>
      </c>
    </row>
    <row r="44" spans="3:25" ht="15" x14ac:dyDescent="0.25">
      <c r="C44" s="127">
        <f>служ!$B$9</f>
        <v>9</v>
      </c>
      <c r="D44" s="128"/>
      <c r="E44" s="153"/>
      <c r="F44" s="153"/>
      <c r="G44" s="153"/>
      <c r="H44" s="153"/>
      <c r="I44" s="153"/>
      <c r="J44" s="153"/>
      <c r="L44">
        <f t="shared" si="10"/>
        <v>0</v>
      </c>
      <c r="M44">
        <f t="shared" si="11"/>
        <v>0</v>
      </c>
      <c r="N44" t="str">
        <f t="shared" si="12"/>
        <v/>
      </c>
      <c r="O44">
        <f>IF(L44&lt;&gt;0,1+LARGE(O$5:O43,1),0)</f>
        <v>0</v>
      </c>
      <c r="P44">
        <v>40</v>
      </c>
      <c r="Q44" t="str">
        <f t="shared" si="13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  <c r="Y44">
        <f t="shared" si="9"/>
        <v>1</v>
      </c>
    </row>
    <row r="45" spans="3:25" ht="15" x14ac:dyDescent="0.25">
      <c r="C45" s="127">
        <f>служ!$B$9</f>
        <v>9</v>
      </c>
      <c r="D45" s="128"/>
      <c r="E45" s="153"/>
      <c r="F45" s="153"/>
      <c r="G45" s="153"/>
      <c r="H45" s="153"/>
      <c r="I45" s="153"/>
      <c r="J45" s="153"/>
      <c r="L45">
        <f t="shared" si="10"/>
        <v>0</v>
      </c>
      <c r="M45">
        <f t="shared" si="11"/>
        <v>0</v>
      </c>
      <c r="N45" t="str">
        <f t="shared" si="12"/>
        <v/>
      </c>
      <c r="O45">
        <f>IF(L45&lt;&gt;0,1+LARGE(O$5:O44,1),0)</f>
        <v>0</v>
      </c>
      <c r="P45">
        <v>41</v>
      </c>
      <c r="Q45" t="str">
        <f t="shared" si="13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  <c r="Y45">
        <f t="shared" si="9"/>
        <v>1</v>
      </c>
    </row>
    <row r="46" spans="3:25" ht="15" x14ac:dyDescent="0.25">
      <c r="C46" s="127">
        <f>служ!$B$9</f>
        <v>9</v>
      </c>
      <c r="D46" s="128"/>
      <c r="E46" s="153"/>
      <c r="F46" s="153"/>
      <c r="G46" s="153"/>
      <c r="H46" s="153"/>
      <c r="I46" s="153"/>
      <c r="J46" s="153"/>
      <c r="L46">
        <f t="shared" si="10"/>
        <v>0</v>
      </c>
      <c r="M46">
        <f t="shared" si="11"/>
        <v>0</v>
      </c>
      <c r="N46" t="str">
        <f t="shared" si="12"/>
        <v/>
      </c>
      <c r="O46">
        <f>IF(L46&lt;&gt;0,1+LARGE(O$5:O45,1),0)</f>
        <v>0</v>
      </c>
      <c r="P46">
        <v>42</v>
      </c>
      <c r="Q46" t="str">
        <f t="shared" si="13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  <c r="Y46">
        <f t="shared" si="9"/>
        <v>1</v>
      </c>
    </row>
    <row r="47" spans="3:25" ht="15" x14ac:dyDescent="0.25">
      <c r="C47" s="127">
        <f>служ!$B$9</f>
        <v>9</v>
      </c>
      <c r="D47" s="128"/>
      <c r="E47" s="153"/>
      <c r="F47" s="153"/>
      <c r="G47" s="153"/>
      <c r="H47" s="153"/>
      <c r="I47" s="153"/>
      <c r="J47" s="153"/>
      <c r="L47">
        <f t="shared" si="10"/>
        <v>0</v>
      </c>
      <c r="M47">
        <f t="shared" si="11"/>
        <v>0</v>
      </c>
      <c r="N47" t="str">
        <f t="shared" si="12"/>
        <v/>
      </c>
      <c r="O47">
        <f>IF(L47&lt;&gt;0,1+LARGE(O$5:O46,1),0)</f>
        <v>0</v>
      </c>
      <c r="P47">
        <v>43</v>
      </c>
      <c r="Q47" t="str">
        <f t="shared" si="13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  <c r="Y47">
        <f t="shared" si="9"/>
        <v>1</v>
      </c>
    </row>
    <row r="48" spans="3:25" ht="15" x14ac:dyDescent="0.25">
      <c r="C48" s="127">
        <f>служ!$B$9</f>
        <v>9</v>
      </c>
      <c r="D48" s="128"/>
      <c r="E48" s="153"/>
      <c r="F48" s="153"/>
      <c r="G48" s="153"/>
      <c r="H48" s="153"/>
      <c r="I48" s="153"/>
      <c r="J48" s="153"/>
      <c r="L48">
        <f t="shared" si="10"/>
        <v>0</v>
      </c>
      <c r="M48">
        <f t="shared" si="11"/>
        <v>0</v>
      </c>
      <c r="N48" t="str">
        <f t="shared" si="12"/>
        <v/>
      </c>
      <c r="O48">
        <f>IF(L48&lt;&gt;0,1+LARGE(O$5:O47,1),0)</f>
        <v>0</v>
      </c>
      <c r="P48">
        <v>44</v>
      </c>
      <c r="Q48" t="str">
        <f t="shared" si="13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  <c r="Y48">
        <f t="shared" si="9"/>
        <v>1</v>
      </c>
    </row>
    <row r="49" spans="3:25" ht="15" x14ac:dyDescent="0.25">
      <c r="C49" s="127">
        <f>служ!$B$9</f>
        <v>9</v>
      </c>
      <c r="D49" s="128"/>
      <c r="E49" s="153"/>
      <c r="F49" s="153"/>
      <c r="G49" s="153"/>
      <c r="H49" s="153"/>
      <c r="I49" s="153"/>
      <c r="J49" s="153"/>
      <c r="L49">
        <f t="shared" si="10"/>
        <v>0</v>
      </c>
      <c r="M49">
        <f t="shared" si="11"/>
        <v>0</v>
      </c>
      <c r="N49" t="str">
        <f t="shared" si="12"/>
        <v/>
      </c>
      <c r="O49">
        <f>IF(L49&lt;&gt;0,1+LARGE(O$5:O48,1),0)</f>
        <v>0</v>
      </c>
      <c r="P49">
        <v>45</v>
      </c>
      <c r="Q49" t="str">
        <f t="shared" si="13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  <c r="Y49">
        <f t="shared" si="9"/>
        <v>1</v>
      </c>
    </row>
    <row r="50" spans="3:25" ht="15" x14ac:dyDescent="0.25">
      <c r="C50" s="127">
        <f>служ!$B$9</f>
        <v>9</v>
      </c>
      <c r="D50" s="128"/>
      <c r="E50" s="153"/>
      <c r="F50" s="153"/>
      <c r="G50" s="153"/>
      <c r="H50" s="153"/>
      <c r="I50" s="153"/>
      <c r="J50" s="153"/>
      <c r="L50">
        <f t="shared" si="10"/>
        <v>0</v>
      </c>
      <c r="M50">
        <f t="shared" si="11"/>
        <v>0</v>
      </c>
      <c r="N50" t="str">
        <f t="shared" si="12"/>
        <v/>
      </c>
      <c r="O50">
        <f>IF(L50&lt;&gt;0,1+LARGE(O$5:O49,1),0)</f>
        <v>0</v>
      </c>
      <c r="P50">
        <v>46</v>
      </c>
      <c r="Q50" t="str">
        <f t="shared" si="13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  <c r="Y50">
        <f t="shared" si="9"/>
        <v>1</v>
      </c>
    </row>
    <row r="51" spans="3:25" ht="15" x14ac:dyDescent="0.25">
      <c r="C51" s="127">
        <f>служ!$B$9</f>
        <v>9</v>
      </c>
      <c r="D51" s="128"/>
      <c r="E51" s="153"/>
      <c r="F51" s="153"/>
      <c r="G51" s="153"/>
      <c r="H51" s="153"/>
      <c r="I51" s="153"/>
      <c r="J51" s="153"/>
      <c r="L51">
        <f t="shared" si="10"/>
        <v>0</v>
      </c>
      <c r="M51">
        <f t="shared" si="11"/>
        <v>0</v>
      </c>
      <c r="N51" t="str">
        <f t="shared" si="12"/>
        <v/>
      </c>
      <c r="O51">
        <f>IF(L51&lt;&gt;0,1+LARGE(O$5:O50,1),0)</f>
        <v>0</v>
      </c>
      <c r="P51">
        <v>47</v>
      </c>
      <c r="Q51" t="str">
        <f t="shared" si="13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  <c r="Y51">
        <f t="shared" si="9"/>
        <v>1</v>
      </c>
    </row>
    <row r="52" spans="3:25" ht="15" x14ac:dyDescent="0.25">
      <c r="C52" s="127">
        <f>служ!$B$9</f>
        <v>9</v>
      </c>
      <c r="D52" s="128"/>
      <c r="E52" s="153"/>
      <c r="F52" s="153"/>
      <c r="G52" s="153"/>
      <c r="H52" s="153"/>
      <c r="I52" s="153"/>
      <c r="J52" s="153"/>
      <c r="L52">
        <f t="shared" si="10"/>
        <v>0</v>
      </c>
      <c r="M52">
        <f t="shared" si="11"/>
        <v>0</v>
      </c>
      <c r="N52" t="str">
        <f t="shared" si="12"/>
        <v/>
      </c>
      <c r="O52">
        <f>IF(L52&lt;&gt;0,1+LARGE(O$5:O51,1),0)</f>
        <v>0</v>
      </c>
      <c r="P52">
        <v>48</v>
      </c>
      <c r="Q52" t="str">
        <f t="shared" si="13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  <c r="Y52">
        <f t="shared" si="9"/>
        <v>1</v>
      </c>
    </row>
    <row r="53" spans="3:25" ht="15" x14ac:dyDescent="0.25">
      <c r="C53" s="127">
        <f>служ!$B$9</f>
        <v>9</v>
      </c>
      <c r="D53" s="128"/>
      <c r="E53" s="153"/>
      <c r="F53" s="153"/>
      <c r="G53" s="153"/>
      <c r="H53" s="153"/>
      <c r="I53" s="153"/>
      <c r="J53" s="153"/>
      <c r="L53">
        <f t="shared" si="10"/>
        <v>0</v>
      </c>
      <c r="M53">
        <f t="shared" si="11"/>
        <v>0</v>
      </c>
      <c r="N53" t="str">
        <f t="shared" si="12"/>
        <v/>
      </c>
      <c r="O53">
        <f>IF(L53&lt;&gt;0,1+LARGE(O$5:O52,1),0)</f>
        <v>0</v>
      </c>
      <c r="P53">
        <v>49</v>
      </c>
      <c r="Q53" t="str">
        <f t="shared" si="13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  <c r="Y53">
        <f t="shared" si="9"/>
        <v>1</v>
      </c>
    </row>
    <row r="54" spans="3:25" ht="15" x14ac:dyDescent="0.25">
      <c r="C54" s="127">
        <f>служ!$B$9</f>
        <v>9</v>
      </c>
      <c r="D54" s="128"/>
      <c r="E54" s="153"/>
      <c r="F54" s="153"/>
      <c r="G54" s="153"/>
      <c r="H54" s="153"/>
      <c r="I54" s="153"/>
      <c r="J54" s="153"/>
      <c r="L54">
        <f t="shared" si="10"/>
        <v>0</v>
      </c>
      <c r="M54">
        <f t="shared" si="11"/>
        <v>0</v>
      </c>
      <c r="N54" t="str">
        <f t="shared" si="12"/>
        <v/>
      </c>
      <c r="O54">
        <f>IF(L54&lt;&gt;0,1+LARGE(O$5:O53,1),0)</f>
        <v>0</v>
      </c>
      <c r="P54">
        <v>50</v>
      </c>
      <c r="Q54" t="str">
        <f t="shared" si="13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  <c r="Y54">
        <f t="shared" si="9"/>
        <v>1</v>
      </c>
    </row>
  </sheetData>
  <sheetProtection password="CF54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2" type="noConversion"/>
  <conditionalFormatting sqref="D5">
    <cfRule type="expression" dxfId="33" priority="7">
      <formula>$L5=0</formula>
    </cfRule>
    <cfRule type="expression" dxfId="32" priority="46">
      <formula>$V5=0</formula>
    </cfRule>
    <cfRule type="expression" dxfId="31" priority="47">
      <formula>AND(#REF!=1,$L5=0)</formula>
    </cfRule>
  </conditionalFormatting>
  <conditionalFormatting sqref="C2">
    <cfRule type="expression" dxfId="30" priority="8">
      <formula>ISERR($A$2)</formula>
    </cfRule>
    <cfRule type="expression" dxfId="29" priority="9">
      <formula>$A$1=1</formula>
    </cfRule>
  </conditionalFormatting>
  <conditionalFormatting sqref="E5:E54">
    <cfRule type="expression" dxfId="28" priority="6">
      <formula>AND($L5=1,$E5="")</formula>
    </cfRule>
  </conditionalFormatting>
  <conditionalFormatting sqref="G5:H54">
    <cfRule type="expression" dxfId="27" priority="4">
      <formula>AND($S5=1,ISBLANK(G5))</formula>
    </cfRule>
  </conditionalFormatting>
  <conditionalFormatting sqref="I5:J54">
    <cfRule type="expression" dxfId="26" priority="3">
      <formula>AND($T5=1,ISBLANK(I5))</formula>
    </cfRule>
  </conditionalFormatting>
  <conditionalFormatting sqref="D6:D54">
    <cfRule type="expression" dxfId="25" priority="10">
      <formula>AND($L5=1,$L6=0)</formula>
    </cfRule>
  </conditionalFormatting>
  <conditionalFormatting sqref="D5:D54">
    <cfRule type="expression" dxfId="24" priority="2">
      <formula>$V5=0</formula>
    </cfRule>
  </conditionalFormatting>
  <conditionalFormatting sqref="F5:F54">
    <cfRule type="expression" dxfId="23" priority="1">
      <formula>AND($L5=1,$F5="")</formula>
    </cfRule>
  </conditionalFormatting>
  <dataValidations count="2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3" sqref="D3:G3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25" width="8" style="39" customWidth="1"/>
    <col min="26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0</v>
      </c>
      <c r="C1" s="155" t="s">
        <v>162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0</v>
      </c>
      <c r="C2" s="189" t="str">
        <f>служ!B10&amp;" "&amp;служ!B11</f>
        <v>Проверочная работа по математике 9 класс (по программе 8 класса)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0</v>
      </c>
      <c r="C3" s="14" t="s">
        <v>169</v>
      </c>
      <c r="D3" s="187" t="s">
        <v>214</v>
      </c>
      <c r="E3" s="188"/>
      <c r="F3" s="188"/>
      <c r="G3" s="188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3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86" t="s">
        <v>95</v>
      </c>
      <c r="C6" s="186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0</v>
      </c>
      <c r="F7" s="18">
        <f t="shared" ref="F7:AT7" si="0">SUM(F512:F1011)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  <c r="J7" s="18">
        <f t="shared" si="0"/>
        <v>0</v>
      </c>
      <c r="K7" s="18">
        <f t="shared" si="0"/>
        <v>0</v>
      </c>
      <c r="L7" s="18">
        <f t="shared" si="0"/>
        <v>0</v>
      </c>
      <c r="M7" s="18">
        <f t="shared" si="0"/>
        <v>0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0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2</v>
      </c>
      <c r="BR8" s="19">
        <f>служ!I38</f>
        <v>1</v>
      </c>
      <c r="BS8" s="19">
        <f>служ!J38</f>
        <v>2</v>
      </c>
      <c r="BT8" s="19">
        <f>служ!K38</f>
        <v>2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164</v>
      </c>
      <c r="D9" s="105" t="s">
        <v>215</v>
      </c>
      <c r="E9" s="29"/>
      <c r="F9" s="105" t="s">
        <v>208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2б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1б</v>
      </c>
      <c r="S9" s="29" t="str">
        <f>служ!E36&amp;"
"&amp;служ!E38&amp;"б"</f>
        <v>13
1б</v>
      </c>
      <c r="T9" s="29" t="str">
        <f>служ!F36&amp;"
"&amp;служ!F38&amp;"б"</f>
        <v>14
1б</v>
      </c>
      <c r="U9" s="29" t="str">
        <f>служ!G36&amp;"
"&amp;служ!G38&amp;"б"</f>
        <v>15
2б</v>
      </c>
      <c r="V9" s="29" t="str">
        <f>служ!H36&amp;"
"&amp;служ!H38&amp;"б"</f>
        <v>16
2б</v>
      </c>
      <c r="W9" s="29" t="str">
        <f>служ!I36&amp;"
"&amp;служ!I38&amp;"б"</f>
        <v>17
1б</v>
      </c>
      <c r="X9" s="29" t="str">
        <f>служ!J36&amp;"
"&amp;служ!J38&amp;"б"</f>
        <v>18
2б</v>
      </c>
      <c r="Y9" s="29" t="str">
        <f>служ!K36&amp;"
"&amp;служ!K38&amp;"б"</f>
        <v>19
2б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0</v>
      </c>
      <c r="AX9" s="25">
        <f t="shared" si="1"/>
        <v>0</v>
      </c>
      <c r="AY9" s="25">
        <f t="shared" si="1"/>
        <v>0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</v>
      </c>
      <c r="BR9" s="22" t="str">
        <f>служ!I37&amp;":"&amp;служ!I36</f>
        <v>17:17</v>
      </c>
      <c r="BS9" s="22" t="str">
        <f>служ!J37&amp;":"&amp;служ!J36</f>
        <v>18:18</v>
      </c>
      <c r="BT9" s="22" t="str">
        <f>служ!K37&amp;":"&amp;служ!K36</f>
        <v>19:19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0</v>
      </c>
      <c r="CQ9" s="18">
        <f>SUM(CQ10:CQ509)</f>
        <v>500</v>
      </c>
      <c r="CR9" s="29" t="s">
        <v>197</v>
      </c>
      <c r="CS9" s="105" t="s">
        <v>183</v>
      </c>
      <c r="CT9" s="124" t="s">
        <v>495</v>
      </c>
      <c r="CU9" s="105" t="s">
        <v>182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90001</v>
      </c>
      <c r="D10" s="104"/>
      <c r="E10" s="142"/>
      <c r="F10" s="143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0</v>
      </c>
      <c r="AX10" s="138">
        <f>IF(OR(F10="",F10=служ!$AF$3),0,1)</f>
        <v>0</v>
      </c>
      <c r="AY10" s="138">
        <f>IF(OR(D10="",D10=служ!$AF$3),0,1)</f>
        <v>0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0</v>
      </c>
      <c r="CQ10" s="2">
        <v>1</v>
      </c>
      <c r="CR10" s="135"/>
      <c r="CS10" s="135"/>
      <c r="CT10" s="135"/>
      <c r="CU10" s="141" t="str">
        <f>IF(AND(AX10=1,AY10=1),SUM(G10:AT10),IF(AY10=1,SUM(G10:AT10),IF(AX10=1,SUM(Y10:AC10),"")))</f>
        <v/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90002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90003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90004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90005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90006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90007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90008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90009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90010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90011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90012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90013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90014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90015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90016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90017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90018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90019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90020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90021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90022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90023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90024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90025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90026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90027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90028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90029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90030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90031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90032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90033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90034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90035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90036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90037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90038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90039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90040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90041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90042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90043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90044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90045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90046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90047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90048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90049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90050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90051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90052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90053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90054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90055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90056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90057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90058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90059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90060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90061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90062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90063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90064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90065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90066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90067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90068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90069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90070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90071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90072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90073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90074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90075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90076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90077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90078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90079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90080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90081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90082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90083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90084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90085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90086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90087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90088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90089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90090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90091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90092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90093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90094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90095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90096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90097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90098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90099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90100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90101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90102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90103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90104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90105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90106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90107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90108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90109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90110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90111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90112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90113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90114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90115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90116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90117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90118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90119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90120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90121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90122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90123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90124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90125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90126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90127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90128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90129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90130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90131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90132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90133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90134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90135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90136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90137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90138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90139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90140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90141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90142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90143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90144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90145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90146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90147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90148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90149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90150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90151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90152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90153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90154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90155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90156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90157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90158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90159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90160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90161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90162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90163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90164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90165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90166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90167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90168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90169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90170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90171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90172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90173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90174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90175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90176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90177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90178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90179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90180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90181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90182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90183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90184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90185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90186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90187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90188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90189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90190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90191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90192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90193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90194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90195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90196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90197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90198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90199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90200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90201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90202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90203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90204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90205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90206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90207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90208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90209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90210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90211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90212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90213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90214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90215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90216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90217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90218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90219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90220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90221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90222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90223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90224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90225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90226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90227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90228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90229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90230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90231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90232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90233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90234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90235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90236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90237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90238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90239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90240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90241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90242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90243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90244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90245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90246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90247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90248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90249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90250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90251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90252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90253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90254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90255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90256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90257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90258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90259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90260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90261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90262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90263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90264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90265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90266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90267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90268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90269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90270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90271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90272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90273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90274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90275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90276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90277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90278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90279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90280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90281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90282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90283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90284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90285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90286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90287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90288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90289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90290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90291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90292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90293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90294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90295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90296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90297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90298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90299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90300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90301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90302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90303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90304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90305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90306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90307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90308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90309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90310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90311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90312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90313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90314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90315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90316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90317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90318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90319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90320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90321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90322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90323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90324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90325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90326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90327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90328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90329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90330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90331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90332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90333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90334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90335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90336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90337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90338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90339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90340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90341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90342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90343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90344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90345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90346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90347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90348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90349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90350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90351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90352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90353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90354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90355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90356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90357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90358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90359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90360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90361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90362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90363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90364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90365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90366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90367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90368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90369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90370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90371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90372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90373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90374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90375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90376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90377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90378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90379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90380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90381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90382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90383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90384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90385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90386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90387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90388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90389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90390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90391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90392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90393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90394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90395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90396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90397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90398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90399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90400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90401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90402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90403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90404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90405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90406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90407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90408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90409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90410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90411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90412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90413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90414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90415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90416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90417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90418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90419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90420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90421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90422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90423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90424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90425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90426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90427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90428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90429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90430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90431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90432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90433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90434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90435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90436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90437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90438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90439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90440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90441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90442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90443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90444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90445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90446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90447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90448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90449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90450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90451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90452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90453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90454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90455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90456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90457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90458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90459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90460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90461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90462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90463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90464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90465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90466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90467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90468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90469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90470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90471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90472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90473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90474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90475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90476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90477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90478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90479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90480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90481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90482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90483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90484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90485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90486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90487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90488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90489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90490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90491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90492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90493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90494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90495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90496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90497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90498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90499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90500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0</v>
      </c>
      <c r="F512" s="39">
        <f t="shared" ref="F512:Y512" si="93">F10</f>
        <v>0</v>
      </c>
      <c r="G512" s="39">
        <f t="shared" si="93"/>
        <v>0</v>
      </c>
      <c r="H512" s="39">
        <f t="shared" si="93"/>
        <v>0</v>
      </c>
      <c r="I512" s="39">
        <f t="shared" si="93"/>
        <v>0</v>
      </c>
      <c r="J512" s="39">
        <f t="shared" si="93"/>
        <v>0</v>
      </c>
      <c r="K512" s="39">
        <f t="shared" si="93"/>
        <v>0</v>
      </c>
      <c r="L512" s="39">
        <f t="shared" si="93"/>
        <v>0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>
        <f t="shared" ref="CS512:CT531" si="96">CS10</f>
        <v>0</v>
      </c>
      <c r="CT512" s="39">
        <f t="shared" si="96"/>
        <v>0</v>
      </c>
    </row>
    <row r="513" spans="4:98" ht="15" hidden="1" customHeight="1" x14ac:dyDescent="0.25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5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5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5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5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5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5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5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5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5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5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5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54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22" priority="24" stopIfTrue="1">
      <formula>$F10=0</formula>
    </cfRule>
  </conditionalFormatting>
  <conditionalFormatting sqref="D3">
    <cfRule type="expression" dxfId="21" priority="26" stopIfTrue="1">
      <formula>A3=0</formula>
    </cfRule>
  </conditionalFormatting>
  <conditionalFormatting sqref="C8">
    <cfRule type="expression" dxfId="20" priority="27" stopIfTrue="1">
      <formula>OR(ISERR($A$2),AU9&lt;AU1)</formula>
    </cfRule>
    <cfRule type="expression" dxfId="19" priority="28" stopIfTrue="1">
      <formula>AND($A$1=1,$A$4=1)</formula>
    </cfRule>
  </conditionalFormatting>
  <conditionalFormatting sqref="D10">
    <cfRule type="expression" dxfId="18" priority="29" stopIfTrue="1">
      <formula>$D10=0</formula>
    </cfRule>
  </conditionalFormatting>
  <conditionalFormatting sqref="B10:B509">
    <cfRule type="expression" dxfId="17" priority="4" stopIfTrue="1">
      <formula>$AU10=0</formula>
    </cfRule>
    <cfRule type="expression" dxfId="16" priority="5" stopIfTrue="1">
      <formula>AND($AX10=0,$AU10=1)</formula>
    </cfRule>
  </conditionalFormatting>
  <conditionalFormatting sqref="C10:C509">
    <cfRule type="expression" dxfId="15" priority="6" stopIfTrue="1">
      <formula>$AZ10=0</formula>
    </cfRule>
  </conditionalFormatting>
  <conditionalFormatting sqref="E10:E509">
    <cfRule type="expression" dxfId="14" priority="8" stopIfTrue="1">
      <formula>BB10=0</formula>
    </cfRule>
  </conditionalFormatting>
  <conditionalFormatting sqref="CR10:CT509">
    <cfRule type="expression" dxfId="13" priority="34" stopIfTrue="1">
      <formula>CV10=0</formula>
    </cfRule>
  </conditionalFormatting>
  <conditionalFormatting sqref="D11:D509">
    <cfRule type="expression" dxfId="12" priority="35" stopIfTrue="1">
      <formula>AND($CP11=0,CP10=1,AZ10=1)</formula>
    </cfRule>
  </conditionalFormatting>
  <conditionalFormatting sqref="G10:AT509">
    <cfRule type="expression" dxfId="11" priority="9" stopIfTrue="1">
      <formula>BB10=0</formula>
    </cfRule>
  </conditionalFormatting>
  <conditionalFormatting sqref="F11:F509">
    <cfRule type="expression" dxfId="10" priority="37" stopIfTrue="1">
      <formula>AND(CP11=1,CQ11=0)</formula>
    </cfRule>
  </conditionalFormatting>
  <conditionalFormatting sqref="D8:F8">
    <cfRule type="expression" dxfId="9" priority="11" stopIfTrue="1">
      <formula>ISERR($A$2)</formula>
    </cfRule>
    <cfRule type="expression" dxfId="8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XFC117"/>
  <sheetViews>
    <sheetView topLeftCell="B1" workbookViewId="0">
      <selection activeCell="C1" sqref="C1"/>
    </sheetView>
  </sheetViews>
  <sheetFormatPr defaultColWidth="0" defaultRowHeight="14.4" zeroHeight="1" x14ac:dyDescent="0.3"/>
  <cols>
    <col min="1" max="2" width="12.44140625" style="151" customWidth="1"/>
    <col min="3" max="3" width="65.88671875" style="151" customWidth="1"/>
    <col min="4" max="4" width="16.109375" style="149" customWidth="1"/>
    <col min="5" max="8" width="4.77734375" style="149" hidden="1"/>
    <col min="9" max="9" width="10.77734375" style="149" hidden="1"/>
    <col min="10" max="16382" width="4.77734375" style="149" hidden="1"/>
    <col min="16383" max="16383" width="0.109375" style="149" hidden="1"/>
    <col min="16384" max="16384" width="3.77734375" style="149" hidden="1"/>
  </cols>
  <sheetData>
    <row r="1" spans="1:20" ht="15" thickBot="1" x14ac:dyDescent="0.35">
      <c r="C1" s="150" t="s">
        <v>244</v>
      </c>
      <c r="H1" t="s">
        <v>300</v>
      </c>
      <c r="I1" s="167" t="s">
        <v>301</v>
      </c>
      <c r="J1" t="s">
        <v>302</v>
      </c>
      <c r="K1" t="s">
        <v>303</v>
      </c>
      <c r="T1" s="149" t="s">
        <v>243</v>
      </c>
    </row>
    <row r="2" spans="1:20" ht="40.200000000000003" x14ac:dyDescent="0.3">
      <c r="A2" s="159" t="s">
        <v>300</v>
      </c>
      <c r="B2" s="168" t="s">
        <v>301</v>
      </c>
      <c r="C2" s="160" t="s">
        <v>302</v>
      </c>
      <c r="H2" t="s">
        <v>304</v>
      </c>
      <c r="I2" s="167" t="s">
        <v>305</v>
      </c>
      <c r="J2" t="s">
        <v>306</v>
      </c>
      <c r="K2" t="s">
        <v>307</v>
      </c>
    </row>
    <row r="3" spans="1:20" ht="27" x14ac:dyDescent="0.3">
      <c r="A3" s="161" t="s">
        <v>304</v>
      </c>
      <c r="B3" s="169" t="s">
        <v>305</v>
      </c>
      <c r="C3" s="162" t="s">
        <v>306</v>
      </c>
      <c r="H3" t="s">
        <v>308</v>
      </c>
      <c r="I3" s="167" t="s">
        <v>309</v>
      </c>
      <c r="J3" t="s">
        <v>310</v>
      </c>
      <c r="K3" t="s">
        <v>311</v>
      </c>
    </row>
    <row r="4" spans="1:20" ht="27" x14ac:dyDescent="0.3">
      <c r="A4" s="161" t="s">
        <v>308</v>
      </c>
      <c r="B4" s="169" t="s">
        <v>309</v>
      </c>
      <c r="C4" s="162" t="s">
        <v>310</v>
      </c>
      <c r="H4" t="s">
        <v>312</v>
      </c>
      <c r="I4" s="167" t="s">
        <v>313</v>
      </c>
      <c r="J4" t="s">
        <v>314</v>
      </c>
      <c r="K4" t="s">
        <v>315</v>
      </c>
    </row>
    <row r="5" spans="1:20" ht="27" x14ac:dyDescent="0.3">
      <c r="A5" s="161" t="s">
        <v>312</v>
      </c>
      <c r="B5" s="169" t="s">
        <v>313</v>
      </c>
      <c r="C5" s="162" t="s">
        <v>314</v>
      </c>
      <c r="H5" t="s">
        <v>316</v>
      </c>
      <c r="I5" s="167" t="s">
        <v>317</v>
      </c>
      <c r="J5" t="s">
        <v>318</v>
      </c>
      <c r="K5" t="s">
        <v>319</v>
      </c>
    </row>
    <row r="6" spans="1:20" ht="27" x14ac:dyDescent="0.3">
      <c r="A6" s="161" t="s">
        <v>316</v>
      </c>
      <c r="B6" s="169" t="s">
        <v>317</v>
      </c>
      <c r="C6" s="162" t="s">
        <v>318</v>
      </c>
      <c r="H6" t="s">
        <v>320</v>
      </c>
      <c r="I6" s="167" t="s">
        <v>321</v>
      </c>
      <c r="J6" t="s">
        <v>322</v>
      </c>
      <c r="K6" t="s">
        <v>323</v>
      </c>
    </row>
    <row r="7" spans="1:20" ht="27" x14ac:dyDescent="0.3">
      <c r="A7" s="161" t="s">
        <v>320</v>
      </c>
      <c r="B7" s="169" t="s">
        <v>321</v>
      </c>
      <c r="C7" s="162" t="s">
        <v>322</v>
      </c>
      <c r="H7" t="s">
        <v>324</v>
      </c>
      <c r="I7" s="167" t="s">
        <v>325</v>
      </c>
      <c r="J7" t="s">
        <v>326</v>
      </c>
      <c r="K7" t="s">
        <v>327</v>
      </c>
    </row>
    <row r="8" spans="1:20" ht="27" x14ac:dyDescent="0.3">
      <c r="A8" s="161" t="s">
        <v>324</v>
      </c>
      <c r="B8" s="169" t="s">
        <v>325</v>
      </c>
      <c r="C8" s="162" t="s">
        <v>326</v>
      </c>
      <c r="H8" t="s">
        <v>328</v>
      </c>
      <c r="I8" s="167" t="s">
        <v>329</v>
      </c>
      <c r="J8" t="s">
        <v>330</v>
      </c>
      <c r="K8" t="s">
        <v>331</v>
      </c>
    </row>
    <row r="9" spans="1:20" ht="27" x14ac:dyDescent="0.3">
      <c r="A9" s="161" t="s">
        <v>328</v>
      </c>
      <c r="B9" s="169" t="s">
        <v>329</v>
      </c>
      <c r="C9" s="162" t="s">
        <v>330</v>
      </c>
      <c r="H9" t="s">
        <v>332</v>
      </c>
      <c r="I9" s="167" t="s">
        <v>333</v>
      </c>
      <c r="J9" t="s">
        <v>334</v>
      </c>
      <c r="K9" t="s">
        <v>335</v>
      </c>
    </row>
    <row r="10" spans="1:20" ht="27" x14ac:dyDescent="0.3">
      <c r="A10" s="161" t="s">
        <v>332</v>
      </c>
      <c r="B10" s="169" t="s">
        <v>333</v>
      </c>
      <c r="C10" s="162" t="s">
        <v>334</v>
      </c>
      <c r="H10" t="s">
        <v>336</v>
      </c>
      <c r="I10" s="167" t="s">
        <v>337</v>
      </c>
      <c r="J10" t="s">
        <v>338</v>
      </c>
      <c r="K10" t="s">
        <v>339</v>
      </c>
    </row>
    <row r="11" spans="1:20" ht="40.200000000000003" x14ac:dyDescent="0.3">
      <c r="A11" s="161" t="s">
        <v>336</v>
      </c>
      <c r="B11" s="169" t="s">
        <v>337</v>
      </c>
      <c r="C11" s="162" t="s">
        <v>338</v>
      </c>
      <c r="H11" t="s">
        <v>340</v>
      </c>
      <c r="I11" s="167" t="s">
        <v>341</v>
      </c>
      <c r="J11" t="s">
        <v>342</v>
      </c>
      <c r="K11" t="s">
        <v>343</v>
      </c>
    </row>
    <row r="12" spans="1:20" ht="27" x14ac:dyDescent="0.3">
      <c r="A12" s="161" t="s">
        <v>340</v>
      </c>
      <c r="B12" s="169" t="s">
        <v>341</v>
      </c>
      <c r="C12" s="162" t="s">
        <v>342</v>
      </c>
      <c r="H12" t="s">
        <v>344</v>
      </c>
      <c r="I12" s="167" t="s">
        <v>345</v>
      </c>
      <c r="J12" t="s">
        <v>346</v>
      </c>
      <c r="K12" t="s">
        <v>347</v>
      </c>
    </row>
    <row r="13" spans="1:20" ht="40.200000000000003" x14ac:dyDescent="0.3">
      <c r="A13" s="161" t="s">
        <v>344</v>
      </c>
      <c r="B13" s="169" t="s">
        <v>345</v>
      </c>
      <c r="C13" s="162" t="s">
        <v>346</v>
      </c>
      <c r="H13" t="s">
        <v>348</v>
      </c>
      <c r="I13" s="167" t="s">
        <v>349</v>
      </c>
      <c r="J13" t="s">
        <v>350</v>
      </c>
      <c r="K13" t="s">
        <v>351</v>
      </c>
    </row>
    <row r="14" spans="1:20" x14ac:dyDescent="0.3">
      <c r="A14" s="161" t="s">
        <v>348</v>
      </c>
      <c r="B14" s="169" t="s">
        <v>349</v>
      </c>
      <c r="C14" s="162" t="s">
        <v>350</v>
      </c>
      <c r="H14" t="s">
        <v>352</v>
      </c>
      <c r="I14" s="167" t="s">
        <v>353</v>
      </c>
      <c r="J14" t="s">
        <v>354</v>
      </c>
      <c r="K14" t="s">
        <v>355</v>
      </c>
    </row>
    <row r="15" spans="1:20" ht="27" x14ac:dyDescent="0.3">
      <c r="A15" s="161" t="s">
        <v>352</v>
      </c>
      <c r="B15" s="169" t="s">
        <v>353</v>
      </c>
      <c r="C15" s="162" t="s">
        <v>354</v>
      </c>
      <c r="H15" t="s">
        <v>356</v>
      </c>
      <c r="I15" s="167" t="s">
        <v>357</v>
      </c>
      <c r="J15" t="s">
        <v>358</v>
      </c>
      <c r="K15" t="s">
        <v>359</v>
      </c>
    </row>
    <row r="16" spans="1:20" ht="27" x14ac:dyDescent="0.3">
      <c r="A16" s="161" t="s">
        <v>356</v>
      </c>
      <c r="B16" s="169" t="s">
        <v>357</v>
      </c>
      <c r="C16" s="162" t="s">
        <v>358</v>
      </c>
      <c r="H16" t="s">
        <v>360</v>
      </c>
      <c r="I16" s="157">
        <v>870</v>
      </c>
      <c r="J16" t="s">
        <v>361</v>
      </c>
      <c r="K16" t="s">
        <v>362</v>
      </c>
    </row>
    <row r="17" spans="1:11" ht="15" thickBot="1" x14ac:dyDescent="0.35">
      <c r="A17" s="163" t="s">
        <v>360</v>
      </c>
      <c r="B17" s="170">
        <v>870</v>
      </c>
      <c r="C17" s="164" t="s">
        <v>361</v>
      </c>
      <c r="H17" t="s">
        <v>363</v>
      </c>
      <c r="I17" s="157">
        <v>883</v>
      </c>
      <c r="J17" t="s">
        <v>364</v>
      </c>
      <c r="K17" t="s">
        <v>365</v>
      </c>
    </row>
    <row r="18" spans="1:11" ht="15" thickBot="1" x14ac:dyDescent="0.35">
      <c r="C18" s="150" t="s">
        <v>243</v>
      </c>
      <c r="H18" t="s">
        <v>366</v>
      </c>
      <c r="I18" s="157">
        <v>899</v>
      </c>
      <c r="J18" t="s">
        <v>434</v>
      </c>
      <c r="K18" t="s">
        <v>471</v>
      </c>
    </row>
    <row r="19" spans="1:11" ht="27" x14ac:dyDescent="0.3">
      <c r="A19" s="159" t="s">
        <v>363</v>
      </c>
      <c r="B19" s="171">
        <v>883</v>
      </c>
      <c r="C19" s="160" t="s">
        <v>364</v>
      </c>
      <c r="H19" t="s">
        <v>368</v>
      </c>
      <c r="I19" s="157">
        <v>908</v>
      </c>
      <c r="J19" t="s">
        <v>367</v>
      </c>
      <c r="K19" t="s">
        <v>472</v>
      </c>
    </row>
    <row r="20" spans="1:11" ht="27" x14ac:dyDescent="0.3">
      <c r="A20" s="161" t="s">
        <v>366</v>
      </c>
      <c r="B20" s="165">
        <v>899</v>
      </c>
      <c r="C20" s="162" t="s">
        <v>434</v>
      </c>
      <c r="H20" t="s">
        <v>370</v>
      </c>
      <c r="I20" s="157">
        <v>915</v>
      </c>
      <c r="J20" t="s">
        <v>369</v>
      </c>
      <c r="K20" t="s">
        <v>473</v>
      </c>
    </row>
    <row r="21" spans="1:11" x14ac:dyDescent="0.3">
      <c r="A21" s="161" t="s">
        <v>368</v>
      </c>
      <c r="B21" s="165">
        <v>908</v>
      </c>
      <c r="C21" s="162" t="s">
        <v>367</v>
      </c>
      <c r="H21" t="s">
        <v>372</v>
      </c>
      <c r="I21" s="157">
        <v>918</v>
      </c>
      <c r="J21" t="s">
        <v>371</v>
      </c>
      <c r="K21" t="s">
        <v>474</v>
      </c>
    </row>
    <row r="22" spans="1:11" ht="27" x14ac:dyDescent="0.3">
      <c r="A22" s="161" t="s">
        <v>370</v>
      </c>
      <c r="B22" s="165">
        <v>915</v>
      </c>
      <c r="C22" s="162" t="s">
        <v>369</v>
      </c>
      <c r="H22" t="s">
        <v>374</v>
      </c>
      <c r="I22" s="157">
        <v>921</v>
      </c>
      <c r="J22" t="s">
        <v>373</v>
      </c>
      <c r="K22" t="s">
        <v>475</v>
      </c>
    </row>
    <row r="23" spans="1:11" ht="27" x14ac:dyDescent="0.3">
      <c r="A23" s="161" t="s">
        <v>372</v>
      </c>
      <c r="B23" s="165">
        <v>918</v>
      </c>
      <c r="C23" s="162" t="s">
        <v>371</v>
      </c>
      <c r="H23" t="s">
        <v>376</v>
      </c>
      <c r="I23" s="157">
        <v>927</v>
      </c>
      <c r="J23" t="s">
        <v>375</v>
      </c>
      <c r="K23" t="s">
        <v>476</v>
      </c>
    </row>
    <row r="24" spans="1:11" ht="27" x14ac:dyDescent="0.3">
      <c r="A24" s="161" t="s">
        <v>374</v>
      </c>
      <c r="B24" s="165">
        <v>921</v>
      </c>
      <c r="C24" s="162" t="s">
        <v>373</v>
      </c>
      <c r="H24" t="s">
        <v>378</v>
      </c>
      <c r="I24" s="157">
        <v>930</v>
      </c>
      <c r="J24" t="s">
        <v>377</v>
      </c>
      <c r="K24" t="s">
        <v>477</v>
      </c>
    </row>
    <row r="25" spans="1:11" x14ac:dyDescent="0.3">
      <c r="A25" s="161" t="s">
        <v>376</v>
      </c>
      <c r="B25" s="165">
        <v>927</v>
      </c>
      <c r="C25" s="162" t="s">
        <v>375</v>
      </c>
      <c r="H25" t="s">
        <v>380</v>
      </c>
      <c r="I25" s="157">
        <v>935</v>
      </c>
      <c r="J25" t="s">
        <v>379</v>
      </c>
      <c r="K25" t="s">
        <v>478</v>
      </c>
    </row>
    <row r="26" spans="1:11" x14ac:dyDescent="0.3">
      <c r="A26" s="161" t="s">
        <v>378</v>
      </c>
      <c r="B26" s="165">
        <v>930</v>
      </c>
      <c r="C26" s="162" t="s">
        <v>377</v>
      </c>
      <c r="H26" t="s">
        <v>382</v>
      </c>
      <c r="I26" s="157">
        <v>941</v>
      </c>
      <c r="J26" t="s">
        <v>381</v>
      </c>
      <c r="K26" t="s">
        <v>479</v>
      </c>
    </row>
    <row r="27" spans="1:11" x14ac:dyDescent="0.3">
      <c r="A27" s="161" t="s">
        <v>380</v>
      </c>
      <c r="B27" s="165">
        <v>935</v>
      </c>
      <c r="C27" s="162" t="s">
        <v>379</v>
      </c>
      <c r="H27" t="s">
        <v>384</v>
      </c>
      <c r="I27" s="157">
        <v>949</v>
      </c>
      <c r="J27" t="s">
        <v>383</v>
      </c>
      <c r="K27" t="s">
        <v>480</v>
      </c>
    </row>
    <row r="28" spans="1:11" ht="27" x14ac:dyDescent="0.3">
      <c r="A28" s="161" t="s">
        <v>382</v>
      </c>
      <c r="B28" s="165">
        <v>941</v>
      </c>
      <c r="C28" s="162" t="s">
        <v>381</v>
      </c>
      <c r="H28" t="s">
        <v>386</v>
      </c>
      <c r="I28" s="157">
        <v>1591</v>
      </c>
      <c r="J28" t="s">
        <v>385</v>
      </c>
      <c r="K28" t="s">
        <v>481</v>
      </c>
    </row>
    <row r="29" spans="1:11" ht="27" x14ac:dyDescent="0.3">
      <c r="A29" s="161" t="s">
        <v>384</v>
      </c>
      <c r="B29" s="165">
        <v>949</v>
      </c>
      <c r="C29" s="162" t="s">
        <v>383</v>
      </c>
      <c r="H29" t="s">
        <v>388</v>
      </c>
      <c r="I29" s="157">
        <v>1595</v>
      </c>
      <c r="J29" t="s">
        <v>387</v>
      </c>
      <c r="K29" t="s">
        <v>482</v>
      </c>
    </row>
    <row r="30" spans="1:11" ht="27" x14ac:dyDescent="0.3">
      <c r="A30" s="161" t="s">
        <v>386</v>
      </c>
      <c r="B30" s="165">
        <v>1591</v>
      </c>
      <c r="C30" s="162" t="s">
        <v>385</v>
      </c>
      <c r="H30" t="s">
        <v>390</v>
      </c>
      <c r="I30" s="157">
        <v>1618</v>
      </c>
      <c r="J30" t="s">
        <v>389</v>
      </c>
      <c r="K30" t="s">
        <v>483</v>
      </c>
    </row>
    <row r="31" spans="1:11" x14ac:dyDescent="0.3">
      <c r="A31" s="161" t="s">
        <v>388</v>
      </c>
      <c r="B31" s="165">
        <v>1595</v>
      </c>
      <c r="C31" s="162" t="s">
        <v>387</v>
      </c>
      <c r="H31" t="s">
        <v>392</v>
      </c>
      <c r="I31" s="157">
        <v>1621</v>
      </c>
      <c r="J31" t="s">
        <v>391</v>
      </c>
      <c r="K31" t="s">
        <v>484</v>
      </c>
    </row>
    <row r="32" spans="1:11" ht="27" x14ac:dyDescent="0.3">
      <c r="A32" s="161" t="s">
        <v>390</v>
      </c>
      <c r="B32" s="165">
        <v>1618</v>
      </c>
      <c r="C32" s="162" t="s">
        <v>389</v>
      </c>
      <c r="H32" t="s">
        <v>394</v>
      </c>
      <c r="I32" s="157">
        <v>1641</v>
      </c>
      <c r="J32" t="s">
        <v>393</v>
      </c>
      <c r="K32" t="s">
        <v>485</v>
      </c>
    </row>
    <row r="33" spans="1:11" ht="27" x14ac:dyDescent="0.3">
      <c r="A33" s="161" t="s">
        <v>392</v>
      </c>
      <c r="B33" s="165">
        <v>1621</v>
      </c>
      <c r="C33" s="162" t="s">
        <v>391</v>
      </c>
      <c r="H33" t="s">
        <v>396</v>
      </c>
      <c r="I33" s="157">
        <v>187</v>
      </c>
      <c r="J33" t="s">
        <v>395</v>
      </c>
      <c r="K33" t="s">
        <v>486</v>
      </c>
    </row>
    <row r="34" spans="1:11" ht="27" x14ac:dyDescent="0.3">
      <c r="A34" s="161" t="s">
        <v>394</v>
      </c>
      <c r="B34" s="165">
        <v>1641</v>
      </c>
      <c r="C34" s="162" t="s">
        <v>393</v>
      </c>
      <c r="H34" t="s">
        <v>398</v>
      </c>
      <c r="I34" s="158"/>
      <c r="J34" t="s">
        <v>397</v>
      </c>
      <c r="K34" t="s">
        <v>487</v>
      </c>
    </row>
    <row r="35" spans="1:11" ht="27" x14ac:dyDescent="0.3">
      <c r="A35" s="161" t="s">
        <v>396</v>
      </c>
      <c r="B35" s="165">
        <v>187</v>
      </c>
      <c r="C35" s="162" t="s">
        <v>395</v>
      </c>
    </row>
    <row r="36" spans="1:11" ht="15" thickBot="1" x14ac:dyDescent="0.35">
      <c r="A36" s="163" t="s">
        <v>398</v>
      </c>
      <c r="B36" s="172"/>
      <c r="C36" s="164" t="s">
        <v>397</v>
      </c>
      <c r="H36" t="s">
        <v>401</v>
      </c>
      <c r="I36" s="167" t="s">
        <v>301</v>
      </c>
      <c r="J36" t="s">
        <v>302</v>
      </c>
      <c r="K36" t="s">
        <v>448</v>
      </c>
    </row>
    <row r="37" spans="1:11" ht="15" thickBot="1" x14ac:dyDescent="0.35">
      <c r="B37" s="149"/>
      <c r="C37" s="150" t="s">
        <v>244</v>
      </c>
      <c r="H37" t="s">
        <v>404</v>
      </c>
      <c r="I37" s="167" t="s">
        <v>399</v>
      </c>
      <c r="J37" t="s">
        <v>400</v>
      </c>
      <c r="K37" t="s">
        <v>449</v>
      </c>
    </row>
    <row r="38" spans="1:11" ht="40.200000000000003" x14ac:dyDescent="0.3">
      <c r="A38" s="159" t="s">
        <v>401</v>
      </c>
      <c r="B38" s="168" t="s">
        <v>301</v>
      </c>
      <c r="C38" s="160" t="s">
        <v>302</v>
      </c>
      <c r="H38" t="s">
        <v>407</v>
      </c>
      <c r="I38" s="167" t="s">
        <v>402</v>
      </c>
      <c r="J38" t="s">
        <v>403</v>
      </c>
      <c r="K38" t="s">
        <v>450</v>
      </c>
    </row>
    <row r="39" spans="1:11" ht="27" x14ac:dyDescent="0.3">
      <c r="A39" s="161" t="s">
        <v>404</v>
      </c>
      <c r="B39" s="169" t="s">
        <v>399</v>
      </c>
      <c r="C39" s="162" t="s">
        <v>400</v>
      </c>
      <c r="H39" t="s">
        <v>410</v>
      </c>
      <c r="I39" s="167" t="s">
        <v>405</v>
      </c>
      <c r="J39" t="s">
        <v>406</v>
      </c>
      <c r="K39" t="s">
        <v>451</v>
      </c>
    </row>
    <row r="40" spans="1:11" ht="27" x14ac:dyDescent="0.3">
      <c r="A40" s="161" t="s">
        <v>407</v>
      </c>
      <c r="B40" s="169" t="s">
        <v>402</v>
      </c>
      <c r="C40" s="162" t="s">
        <v>403</v>
      </c>
      <c r="H40" t="s">
        <v>413</v>
      </c>
      <c r="I40" s="167" t="s">
        <v>408</v>
      </c>
      <c r="J40" t="s">
        <v>409</v>
      </c>
      <c r="K40" t="s">
        <v>452</v>
      </c>
    </row>
    <row r="41" spans="1:11" ht="27" x14ac:dyDescent="0.3">
      <c r="A41" s="161" t="s">
        <v>410</v>
      </c>
      <c r="B41" s="169" t="s">
        <v>405</v>
      </c>
      <c r="C41" s="162" t="s">
        <v>406</v>
      </c>
      <c r="H41" t="s">
        <v>416</v>
      </c>
      <c r="I41" s="167" t="s">
        <v>411</v>
      </c>
      <c r="J41" t="s">
        <v>412</v>
      </c>
      <c r="K41" t="s">
        <v>453</v>
      </c>
    </row>
    <row r="42" spans="1:11" ht="27" x14ac:dyDescent="0.3">
      <c r="A42" s="161" t="s">
        <v>413</v>
      </c>
      <c r="B42" s="169" t="s">
        <v>408</v>
      </c>
      <c r="C42" s="162" t="s">
        <v>409</v>
      </c>
      <c r="H42" t="s">
        <v>419</v>
      </c>
      <c r="I42" s="167" t="s">
        <v>414</v>
      </c>
      <c r="J42" t="s">
        <v>415</v>
      </c>
      <c r="K42" t="s">
        <v>454</v>
      </c>
    </row>
    <row r="43" spans="1:11" ht="27" x14ac:dyDescent="0.3">
      <c r="A43" s="161" t="s">
        <v>416</v>
      </c>
      <c r="B43" s="169" t="s">
        <v>411</v>
      </c>
      <c r="C43" s="162" t="s">
        <v>412</v>
      </c>
      <c r="H43" t="s">
        <v>422</v>
      </c>
      <c r="I43" s="167" t="s">
        <v>417</v>
      </c>
      <c r="J43" t="s">
        <v>418</v>
      </c>
      <c r="K43" t="s">
        <v>455</v>
      </c>
    </row>
    <row r="44" spans="1:11" ht="27" x14ac:dyDescent="0.3">
      <c r="A44" s="161" t="s">
        <v>419</v>
      </c>
      <c r="B44" s="169" t="s">
        <v>414</v>
      </c>
      <c r="C44" s="162" t="s">
        <v>415</v>
      </c>
      <c r="H44" t="s">
        <v>425</v>
      </c>
      <c r="I44" s="167" t="s">
        <v>420</v>
      </c>
      <c r="J44" t="s">
        <v>421</v>
      </c>
      <c r="K44" t="s">
        <v>456</v>
      </c>
    </row>
    <row r="45" spans="1:11" ht="27" x14ac:dyDescent="0.3">
      <c r="A45" s="161" t="s">
        <v>422</v>
      </c>
      <c r="B45" s="169" t="s">
        <v>417</v>
      </c>
      <c r="C45" s="162" t="s">
        <v>418</v>
      </c>
      <c r="H45" t="s">
        <v>428</v>
      </c>
      <c r="I45" s="167" t="s">
        <v>423</v>
      </c>
      <c r="J45" t="s">
        <v>424</v>
      </c>
      <c r="K45" t="s">
        <v>457</v>
      </c>
    </row>
    <row r="46" spans="1:11" ht="27.6" thickBot="1" x14ac:dyDescent="0.35">
      <c r="A46" s="163" t="s">
        <v>425</v>
      </c>
      <c r="B46" s="173" t="s">
        <v>420</v>
      </c>
      <c r="C46" s="164" t="s">
        <v>421</v>
      </c>
      <c r="H46" t="s">
        <v>430</v>
      </c>
      <c r="I46" s="167" t="s">
        <v>426</v>
      </c>
      <c r="J46" t="s">
        <v>427</v>
      </c>
      <c r="K46" t="s">
        <v>458</v>
      </c>
    </row>
    <row r="47" spans="1:11" ht="15" thickBot="1" x14ac:dyDescent="0.35">
      <c r="A47" s="149"/>
      <c r="B47" s="156"/>
      <c r="C47" s="150" t="s">
        <v>243</v>
      </c>
      <c r="H47" t="s">
        <v>431</v>
      </c>
      <c r="I47" s="157">
        <v>864</v>
      </c>
      <c r="J47" t="s">
        <v>429</v>
      </c>
      <c r="K47" t="s">
        <v>459</v>
      </c>
    </row>
    <row r="48" spans="1:11" x14ac:dyDescent="0.3">
      <c r="A48" s="159" t="s">
        <v>428</v>
      </c>
      <c r="B48" s="168" t="s">
        <v>423</v>
      </c>
      <c r="C48" s="160" t="s">
        <v>424</v>
      </c>
      <c r="H48" t="s">
        <v>433</v>
      </c>
      <c r="I48" s="157">
        <v>886</v>
      </c>
      <c r="J48" t="s">
        <v>432</v>
      </c>
      <c r="K48" t="s">
        <v>460</v>
      </c>
    </row>
    <row r="49" spans="1:11" ht="27" x14ac:dyDescent="0.3">
      <c r="A49" s="161" t="s">
        <v>430</v>
      </c>
      <c r="B49" s="169" t="s">
        <v>426</v>
      </c>
      <c r="C49" s="162" t="s">
        <v>427</v>
      </c>
      <c r="H49" t="s">
        <v>435</v>
      </c>
      <c r="I49" s="157">
        <v>899</v>
      </c>
      <c r="J49" t="s">
        <v>434</v>
      </c>
      <c r="K49" t="s">
        <v>461</v>
      </c>
    </row>
    <row r="50" spans="1:11" ht="27" x14ac:dyDescent="0.3">
      <c r="A50" s="161" t="s">
        <v>431</v>
      </c>
      <c r="B50" s="165">
        <v>864</v>
      </c>
      <c r="C50" s="162" t="s">
        <v>429</v>
      </c>
      <c r="H50" t="s">
        <v>437</v>
      </c>
      <c r="I50" s="157">
        <v>910</v>
      </c>
      <c r="J50" t="s">
        <v>436</v>
      </c>
      <c r="K50" t="s">
        <v>462</v>
      </c>
    </row>
    <row r="51" spans="1:11" x14ac:dyDescent="0.3">
      <c r="A51" s="161" t="s">
        <v>433</v>
      </c>
      <c r="B51" s="165">
        <v>886</v>
      </c>
      <c r="C51" s="162" t="s">
        <v>432</v>
      </c>
      <c r="H51" t="s">
        <v>439</v>
      </c>
      <c r="I51" s="157">
        <v>924</v>
      </c>
      <c r="J51" t="s">
        <v>438</v>
      </c>
      <c r="K51" t="s">
        <v>463</v>
      </c>
    </row>
    <row r="52" spans="1:11" ht="27" x14ac:dyDescent="0.3">
      <c r="A52" s="161" t="s">
        <v>435</v>
      </c>
      <c r="B52" s="165">
        <v>899</v>
      </c>
      <c r="C52" s="162" t="s">
        <v>434</v>
      </c>
      <c r="H52" t="s">
        <v>441</v>
      </c>
      <c r="I52" s="157">
        <v>951</v>
      </c>
      <c r="J52" t="s">
        <v>440</v>
      </c>
      <c r="K52" t="s">
        <v>464</v>
      </c>
    </row>
    <row r="53" spans="1:11" x14ac:dyDescent="0.3">
      <c r="A53" s="161" t="s">
        <v>437</v>
      </c>
      <c r="B53" s="165">
        <v>910</v>
      </c>
      <c r="C53" s="162" t="s">
        <v>436</v>
      </c>
      <c r="H53" t="s">
        <v>443</v>
      </c>
      <c r="I53" s="157">
        <v>1640</v>
      </c>
      <c r="J53" t="s">
        <v>442</v>
      </c>
      <c r="K53" t="s">
        <v>465</v>
      </c>
    </row>
    <row r="54" spans="1:11" ht="27" x14ac:dyDescent="0.3">
      <c r="A54" s="161" t="s">
        <v>439</v>
      </c>
      <c r="B54" s="165">
        <v>924</v>
      </c>
      <c r="C54" s="162" t="s">
        <v>438</v>
      </c>
      <c r="H54" t="s">
        <v>445</v>
      </c>
      <c r="I54" s="157">
        <v>1641</v>
      </c>
      <c r="J54" t="s">
        <v>393</v>
      </c>
      <c r="K54" t="s">
        <v>466</v>
      </c>
    </row>
    <row r="55" spans="1:11" ht="27" x14ac:dyDescent="0.3">
      <c r="A55" s="161" t="s">
        <v>441</v>
      </c>
      <c r="B55" s="165">
        <v>951</v>
      </c>
      <c r="C55" s="162" t="s">
        <v>440</v>
      </c>
      <c r="H55" t="s">
        <v>467</v>
      </c>
      <c r="I55" s="157">
        <v>182</v>
      </c>
      <c r="J55" t="s">
        <v>444</v>
      </c>
      <c r="K55" t="s">
        <v>468</v>
      </c>
    </row>
    <row r="56" spans="1:11" x14ac:dyDescent="0.3">
      <c r="A56" s="161" t="s">
        <v>443</v>
      </c>
      <c r="B56" s="165">
        <v>1640</v>
      </c>
      <c r="C56" s="162" t="s">
        <v>442</v>
      </c>
      <c r="H56" t="s">
        <v>469</v>
      </c>
      <c r="I56" s="158"/>
      <c r="J56" t="s">
        <v>397</v>
      </c>
      <c r="K56" t="s">
        <v>470</v>
      </c>
    </row>
    <row r="57" spans="1:11" ht="27" x14ac:dyDescent="0.3">
      <c r="A57" s="161" t="s">
        <v>445</v>
      </c>
      <c r="B57" s="165">
        <v>1641</v>
      </c>
      <c r="C57" s="162" t="s">
        <v>393</v>
      </c>
    </row>
    <row r="58" spans="1:11" ht="27" x14ac:dyDescent="0.3">
      <c r="A58" s="161" t="s">
        <v>467</v>
      </c>
      <c r="B58" s="165">
        <v>182</v>
      </c>
      <c r="C58" s="162" t="s">
        <v>444</v>
      </c>
    </row>
    <row r="59" spans="1:11" ht="15" thickBot="1" x14ac:dyDescent="0.35">
      <c r="A59" s="163" t="s">
        <v>469</v>
      </c>
      <c r="B59" s="172"/>
      <c r="C59" s="164" t="s">
        <v>397</v>
      </c>
    </row>
    <row r="60" spans="1:11" x14ac:dyDescent="0.3"/>
    <row r="61" spans="1:11" hidden="1" x14ac:dyDescent="0.3"/>
    <row r="62" spans="1:11" hidden="1" x14ac:dyDescent="0.3">
      <c r="H62" t="s">
        <v>300</v>
      </c>
      <c r="I62" s="167" t="s">
        <v>301</v>
      </c>
      <c r="J62" t="s">
        <v>302</v>
      </c>
      <c r="K62" t="s">
        <v>303</v>
      </c>
    </row>
    <row r="63" spans="1:11" hidden="1" x14ac:dyDescent="0.3">
      <c r="H63" t="s">
        <v>304</v>
      </c>
      <c r="I63" s="167" t="s">
        <v>305</v>
      </c>
      <c r="J63" t="s">
        <v>306</v>
      </c>
      <c r="K63" t="s">
        <v>307</v>
      </c>
    </row>
    <row r="64" spans="1:11" hidden="1" x14ac:dyDescent="0.3">
      <c r="H64" t="s">
        <v>308</v>
      </c>
      <c r="I64" s="167" t="s">
        <v>309</v>
      </c>
      <c r="J64" t="s">
        <v>310</v>
      </c>
      <c r="K64" t="s">
        <v>311</v>
      </c>
    </row>
    <row r="65" spans="8:11" hidden="1" x14ac:dyDescent="0.3">
      <c r="H65" t="s">
        <v>312</v>
      </c>
      <c r="I65" s="167" t="s">
        <v>313</v>
      </c>
      <c r="J65" t="s">
        <v>314</v>
      </c>
      <c r="K65" t="s">
        <v>315</v>
      </c>
    </row>
    <row r="66" spans="8:11" hidden="1" x14ac:dyDescent="0.3">
      <c r="H66" t="s">
        <v>316</v>
      </c>
      <c r="I66" s="167" t="s">
        <v>317</v>
      </c>
      <c r="J66" t="s">
        <v>318</v>
      </c>
      <c r="K66" t="s">
        <v>319</v>
      </c>
    </row>
    <row r="67" spans="8:11" hidden="1" x14ac:dyDescent="0.3">
      <c r="H67" t="s">
        <v>320</v>
      </c>
      <c r="I67" s="167" t="s">
        <v>321</v>
      </c>
      <c r="J67" t="s">
        <v>322</v>
      </c>
      <c r="K67" t="s">
        <v>323</v>
      </c>
    </row>
    <row r="68" spans="8:11" hidden="1" x14ac:dyDescent="0.3">
      <c r="H68" t="s">
        <v>324</v>
      </c>
      <c r="I68" s="167" t="s">
        <v>325</v>
      </c>
      <c r="J68" t="s">
        <v>326</v>
      </c>
      <c r="K68" t="s">
        <v>327</v>
      </c>
    </row>
    <row r="69" spans="8:11" hidden="1" x14ac:dyDescent="0.3">
      <c r="H69" t="s">
        <v>328</v>
      </c>
      <c r="I69" s="167" t="s">
        <v>329</v>
      </c>
      <c r="J69" t="s">
        <v>330</v>
      </c>
      <c r="K69" t="s">
        <v>331</v>
      </c>
    </row>
    <row r="70" spans="8:11" hidden="1" x14ac:dyDescent="0.3">
      <c r="H70" t="s">
        <v>332</v>
      </c>
      <c r="I70" s="167" t="s">
        <v>333</v>
      </c>
      <c r="J70" t="s">
        <v>334</v>
      </c>
      <c r="K70" t="s">
        <v>335</v>
      </c>
    </row>
    <row r="71" spans="8:11" hidden="1" x14ac:dyDescent="0.3">
      <c r="H71" t="s">
        <v>336</v>
      </c>
      <c r="I71" s="167" t="s">
        <v>337</v>
      </c>
      <c r="J71" t="s">
        <v>338</v>
      </c>
      <c r="K71" t="s">
        <v>339</v>
      </c>
    </row>
    <row r="72" spans="8:11" hidden="1" x14ac:dyDescent="0.3">
      <c r="H72" t="s">
        <v>340</v>
      </c>
      <c r="I72" s="167" t="s">
        <v>341</v>
      </c>
      <c r="J72" t="s">
        <v>342</v>
      </c>
      <c r="K72" t="s">
        <v>343</v>
      </c>
    </row>
    <row r="73" spans="8:11" hidden="1" x14ac:dyDescent="0.3">
      <c r="H73" t="s">
        <v>344</v>
      </c>
      <c r="I73" s="167" t="s">
        <v>345</v>
      </c>
      <c r="J73" t="s">
        <v>346</v>
      </c>
      <c r="K73" t="s">
        <v>347</v>
      </c>
    </row>
    <row r="74" spans="8:11" hidden="1" x14ac:dyDescent="0.3">
      <c r="H74" t="s">
        <v>348</v>
      </c>
      <c r="I74" s="167" t="s">
        <v>349</v>
      </c>
      <c r="J74" t="s">
        <v>350</v>
      </c>
      <c r="K74" t="s">
        <v>351</v>
      </c>
    </row>
    <row r="75" spans="8:11" hidden="1" x14ac:dyDescent="0.3">
      <c r="H75" t="s">
        <v>352</v>
      </c>
      <c r="I75" s="167" t="s">
        <v>353</v>
      </c>
      <c r="J75" t="s">
        <v>354</v>
      </c>
      <c r="K75" t="s">
        <v>355</v>
      </c>
    </row>
    <row r="76" spans="8:11" hidden="1" x14ac:dyDescent="0.3">
      <c r="H76" t="s">
        <v>356</v>
      </c>
      <c r="I76" s="167" t="s">
        <v>357</v>
      </c>
      <c r="J76" t="s">
        <v>358</v>
      </c>
      <c r="K76" t="s">
        <v>359</v>
      </c>
    </row>
    <row r="77" spans="8:11" hidden="1" x14ac:dyDescent="0.3">
      <c r="H77" t="s">
        <v>360</v>
      </c>
      <c r="I77" s="157">
        <v>870</v>
      </c>
      <c r="J77" t="s">
        <v>361</v>
      </c>
      <c r="K77" t="s">
        <v>362</v>
      </c>
    </row>
    <row r="78" spans="8:11" hidden="1" x14ac:dyDescent="0.3">
      <c r="H78" t="s">
        <v>363</v>
      </c>
      <c r="I78" s="157">
        <v>883</v>
      </c>
      <c r="J78" t="s">
        <v>364</v>
      </c>
      <c r="K78" t="s">
        <v>365</v>
      </c>
    </row>
    <row r="79" spans="8:11" hidden="1" x14ac:dyDescent="0.3">
      <c r="H79" t="s">
        <v>366</v>
      </c>
      <c r="I79" s="157">
        <v>899</v>
      </c>
      <c r="J79" t="s">
        <v>434</v>
      </c>
      <c r="K79" t="s">
        <v>471</v>
      </c>
    </row>
    <row r="80" spans="8:11" hidden="1" x14ac:dyDescent="0.3">
      <c r="H80" t="s">
        <v>368</v>
      </c>
      <c r="I80" s="157">
        <v>908</v>
      </c>
      <c r="J80" t="s">
        <v>367</v>
      </c>
      <c r="K80" t="s">
        <v>472</v>
      </c>
    </row>
    <row r="81" spans="8:11" hidden="1" x14ac:dyDescent="0.3">
      <c r="H81" t="s">
        <v>370</v>
      </c>
      <c r="I81" s="157">
        <v>915</v>
      </c>
      <c r="J81" t="s">
        <v>369</v>
      </c>
      <c r="K81" t="s">
        <v>473</v>
      </c>
    </row>
    <row r="82" spans="8:11" hidden="1" x14ac:dyDescent="0.3">
      <c r="H82" t="s">
        <v>372</v>
      </c>
      <c r="I82" s="157">
        <v>918</v>
      </c>
      <c r="J82" t="s">
        <v>371</v>
      </c>
      <c r="K82" t="s">
        <v>474</v>
      </c>
    </row>
    <row r="83" spans="8:11" hidden="1" x14ac:dyDescent="0.3">
      <c r="H83" t="s">
        <v>374</v>
      </c>
      <c r="I83" s="157">
        <v>921</v>
      </c>
      <c r="J83" t="s">
        <v>373</v>
      </c>
      <c r="K83" t="s">
        <v>475</v>
      </c>
    </row>
    <row r="84" spans="8:11" hidden="1" x14ac:dyDescent="0.3">
      <c r="H84" t="s">
        <v>376</v>
      </c>
      <c r="I84" s="157">
        <v>927</v>
      </c>
      <c r="J84" t="s">
        <v>375</v>
      </c>
      <c r="K84" t="s">
        <v>476</v>
      </c>
    </row>
    <row r="85" spans="8:11" hidden="1" x14ac:dyDescent="0.3">
      <c r="H85" t="s">
        <v>378</v>
      </c>
      <c r="I85" s="157">
        <v>930</v>
      </c>
      <c r="J85" t="s">
        <v>377</v>
      </c>
      <c r="K85" t="s">
        <v>477</v>
      </c>
    </row>
    <row r="86" spans="8:11" hidden="1" x14ac:dyDescent="0.3">
      <c r="H86" t="s">
        <v>380</v>
      </c>
      <c r="I86" s="157">
        <v>935</v>
      </c>
      <c r="J86" t="s">
        <v>379</v>
      </c>
      <c r="K86" t="s">
        <v>478</v>
      </c>
    </row>
    <row r="87" spans="8:11" hidden="1" x14ac:dyDescent="0.3">
      <c r="H87" t="s">
        <v>382</v>
      </c>
      <c r="I87" s="157">
        <v>941</v>
      </c>
      <c r="J87" t="s">
        <v>381</v>
      </c>
      <c r="K87" t="s">
        <v>479</v>
      </c>
    </row>
    <row r="88" spans="8:11" hidden="1" x14ac:dyDescent="0.3">
      <c r="H88" t="s">
        <v>384</v>
      </c>
      <c r="I88" s="157">
        <v>949</v>
      </c>
      <c r="J88" t="s">
        <v>383</v>
      </c>
      <c r="K88" t="s">
        <v>480</v>
      </c>
    </row>
    <row r="89" spans="8:11" hidden="1" x14ac:dyDescent="0.3">
      <c r="H89" t="s">
        <v>386</v>
      </c>
      <c r="I89" s="157">
        <v>1591</v>
      </c>
      <c r="J89" t="s">
        <v>385</v>
      </c>
      <c r="K89" t="s">
        <v>481</v>
      </c>
    </row>
    <row r="90" spans="8:11" hidden="1" x14ac:dyDescent="0.3">
      <c r="H90" t="s">
        <v>388</v>
      </c>
      <c r="I90" s="157">
        <v>1595</v>
      </c>
      <c r="J90" t="s">
        <v>387</v>
      </c>
      <c r="K90" t="s">
        <v>482</v>
      </c>
    </row>
    <row r="91" spans="8:11" hidden="1" x14ac:dyDescent="0.3">
      <c r="H91" t="s">
        <v>390</v>
      </c>
      <c r="I91" s="157">
        <v>1618</v>
      </c>
      <c r="J91" t="s">
        <v>389</v>
      </c>
      <c r="K91" t="s">
        <v>483</v>
      </c>
    </row>
    <row r="92" spans="8:11" hidden="1" x14ac:dyDescent="0.3">
      <c r="H92" t="s">
        <v>392</v>
      </c>
      <c r="I92" s="157">
        <v>1621</v>
      </c>
      <c r="J92" t="s">
        <v>391</v>
      </c>
      <c r="K92" t="s">
        <v>484</v>
      </c>
    </row>
    <row r="93" spans="8:11" hidden="1" x14ac:dyDescent="0.3">
      <c r="H93" t="s">
        <v>394</v>
      </c>
      <c r="I93" s="157">
        <v>1641</v>
      </c>
      <c r="J93" t="s">
        <v>393</v>
      </c>
      <c r="K93" t="s">
        <v>485</v>
      </c>
    </row>
    <row r="94" spans="8:11" hidden="1" x14ac:dyDescent="0.3">
      <c r="H94" t="s">
        <v>396</v>
      </c>
      <c r="I94" s="157">
        <v>187</v>
      </c>
      <c r="J94" t="s">
        <v>395</v>
      </c>
      <c r="K94" t="s">
        <v>486</v>
      </c>
    </row>
    <row r="95" spans="8:11" hidden="1" x14ac:dyDescent="0.3">
      <c r="H95" t="s">
        <v>401</v>
      </c>
      <c r="I95" s="167" t="s">
        <v>301</v>
      </c>
      <c r="J95" t="s">
        <v>302</v>
      </c>
      <c r="K95" t="s">
        <v>448</v>
      </c>
    </row>
    <row r="96" spans="8:11" hidden="1" x14ac:dyDescent="0.3">
      <c r="H96" t="s">
        <v>404</v>
      </c>
      <c r="I96" s="167" t="s">
        <v>399</v>
      </c>
      <c r="J96" t="s">
        <v>400</v>
      </c>
      <c r="K96" t="s">
        <v>449</v>
      </c>
    </row>
    <row r="97" spans="8:11" hidden="1" x14ac:dyDescent="0.3">
      <c r="H97" t="s">
        <v>407</v>
      </c>
      <c r="I97" s="167" t="s">
        <v>402</v>
      </c>
      <c r="J97" t="s">
        <v>403</v>
      </c>
      <c r="K97" t="s">
        <v>450</v>
      </c>
    </row>
    <row r="98" spans="8:11" hidden="1" x14ac:dyDescent="0.3">
      <c r="H98" t="s">
        <v>410</v>
      </c>
      <c r="I98" s="167" t="s">
        <v>405</v>
      </c>
      <c r="J98" t="s">
        <v>406</v>
      </c>
      <c r="K98" t="s">
        <v>451</v>
      </c>
    </row>
    <row r="99" spans="8:11" hidden="1" x14ac:dyDescent="0.3">
      <c r="H99" t="s">
        <v>413</v>
      </c>
      <c r="I99" s="167" t="s">
        <v>408</v>
      </c>
      <c r="J99" t="s">
        <v>409</v>
      </c>
      <c r="K99" t="s">
        <v>452</v>
      </c>
    </row>
    <row r="100" spans="8:11" hidden="1" x14ac:dyDescent="0.3">
      <c r="H100" t="s">
        <v>416</v>
      </c>
      <c r="I100" s="167" t="s">
        <v>411</v>
      </c>
      <c r="J100" t="s">
        <v>412</v>
      </c>
      <c r="K100" t="s">
        <v>453</v>
      </c>
    </row>
    <row r="101" spans="8:11" hidden="1" x14ac:dyDescent="0.3">
      <c r="H101" t="s">
        <v>419</v>
      </c>
      <c r="I101" s="167" t="s">
        <v>414</v>
      </c>
      <c r="J101" t="s">
        <v>415</v>
      </c>
      <c r="K101" t="s">
        <v>454</v>
      </c>
    </row>
    <row r="102" spans="8:11" hidden="1" x14ac:dyDescent="0.3">
      <c r="H102" t="s">
        <v>422</v>
      </c>
      <c r="I102" s="167" t="s">
        <v>417</v>
      </c>
      <c r="J102" t="s">
        <v>418</v>
      </c>
      <c r="K102" t="s">
        <v>455</v>
      </c>
    </row>
    <row r="103" spans="8:11" hidden="1" x14ac:dyDescent="0.3">
      <c r="H103" t="s">
        <v>425</v>
      </c>
      <c r="I103" s="167" t="s">
        <v>420</v>
      </c>
      <c r="J103" t="s">
        <v>421</v>
      </c>
      <c r="K103" t="s">
        <v>456</v>
      </c>
    </row>
    <row r="104" spans="8:11" hidden="1" x14ac:dyDescent="0.3">
      <c r="H104" t="s">
        <v>428</v>
      </c>
      <c r="I104" s="167" t="s">
        <v>423</v>
      </c>
      <c r="J104" t="s">
        <v>424</v>
      </c>
      <c r="K104" t="s">
        <v>457</v>
      </c>
    </row>
    <row r="105" spans="8:11" hidden="1" x14ac:dyDescent="0.3">
      <c r="H105" t="s">
        <v>430</v>
      </c>
      <c r="I105" s="167" t="s">
        <v>426</v>
      </c>
      <c r="J105" t="s">
        <v>427</v>
      </c>
      <c r="K105" t="s">
        <v>458</v>
      </c>
    </row>
    <row r="106" spans="8:11" hidden="1" x14ac:dyDescent="0.3">
      <c r="H106" t="s">
        <v>431</v>
      </c>
      <c r="I106" s="157">
        <v>864</v>
      </c>
      <c r="J106" t="s">
        <v>429</v>
      </c>
      <c r="K106" t="s">
        <v>459</v>
      </c>
    </row>
    <row r="107" spans="8:11" hidden="1" x14ac:dyDescent="0.3">
      <c r="H107" t="s">
        <v>433</v>
      </c>
      <c r="I107" s="157">
        <v>886</v>
      </c>
      <c r="J107" t="s">
        <v>432</v>
      </c>
      <c r="K107" t="s">
        <v>460</v>
      </c>
    </row>
    <row r="108" spans="8:11" hidden="1" x14ac:dyDescent="0.3">
      <c r="H108" t="s">
        <v>435</v>
      </c>
      <c r="I108" s="157">
        <v>899</v>
      </c>
      <c r="J108" t="s">
        <v>434</v>
      </c>
      <c r="K108" t="s">
        <v>461</v>
      </c>
    </row>
    <row r="109" spans="8:11" hidden="1" x14ac:dyDescent="0.3">
      <c r="H109" t="s">
        <v>437</v>
      </c>
      <c r="I109" s="157">
        <v>910</v>
      </c>
      <c r="J109" t="s">
        <v>436</v>
      </c>
      <c r="K109" t="s">
        <v>462</v>
      </c>
    </row>
    <row r="110" spans="8:11" hidden="1" x14ac:dyDescent="0.3">
      <c r="H110" t="s">
        <v>439</v>
      </c>
      <c r="I110" s="157">
        <v>924</v>
      </c>
      <c r="J110" t="s">
        <v>438</v>
      </c>
      <c r="K110" t="s">
        <v>463</v>
      </c>
    </row>
    <row r="111" spans="8:11" hidden="1" x14ac:dyDescent="0.3">
      <c r="H111" t="s">
        <v>441</v>
      </c>
      <c r="I111" s="157">
        <v>951</v>
      </c>
      <c r="J111" t="s">
        <v>440</v>
      </c>
      <c r="K111" t="s">
        <v>464</v>
      </c>
    </row>
    <row r="112" spans="8:11" hidden="1" x14ac:dyDescent="0.3">
      <c r="H112" t="s">
        <v>443</v>
      </c>
      <c r="I112" s="157">
        <v>1640</v>
      </c>
      <c r="J112" t="s">
        <v>442</v>
      </c>
      <c r="K112" t="s">
        <v>465</v>
      </c>
    </row>
    <row r="113" spans="8:11" hidden="1" x14ac:dyDescent="0.3">
      <c r="H113" t="s">
        <v>445</v>
      </c>
      <c r="I113" s="157">
        <v>1641</v>
      </c>
      <c r="J113" t="s">
        <v>393</v>
      </c>
      <c r="K113" t="s">
        <v>466</v>
      </c>
    </row>
    <row r="114" spans="8:11" hidden="1" x14ac:dyDescent="0.3">
      <c r="H114" t="s">
        <v>467</v>
      </c>
      <c r="I114" s="157">
        <v>182</v>
      </c>
      <c r="J114" t="s">
        <v>444</v>
      </c>
      <c r="K114" t="s">
        <v>468</v>
      </c>
    </row>
    <row r="115" spans="8:11" hidden="1" x14ac:dyDescent="0.3">
      <c r="H115" t="s">
        <v>469</v>
      </c>
      <c r="I115" s="158"/>
      <c r="J115" t="s">
        <v>397</v>
      </c>
      <c r="K115" t="s">
        <v>470</v>
      </c>
    </row>
    <row r="116" spans="8:11" hidden="1" x14ac:dyDescent="0.3"/>
    <row r="117" spans="8:11" hidden="1" x14ac:dyDescent="0.3"/>
  </sheetData>
  <sheetProtection password="CF54" sheet="1" objects="1" scenarios="1"/>
  <phoneticPr fontId="7" type="noConversion"/>
  <conditionalFormatting sqref="J37:J53 J55:J56">
    <cfRule type="duplicateValues" dxfId="7" priority="7"/>
  </conditionalFormatting>
  <conditionalFormatting sqref="J18">
    <cfRule type="duplicateValues" dxfId="6" priority="6"/>
  </conditionalFormatting>
  <conditionalFormatting sqref="C20">
    <cfRule type="duplicateValues" dxfId="5" priority="5"/>
  </conditionalFormatting>
  <conditionalFormatting sqref="C39:C46">
    <cfRule type="duplicateValues" dxfId="4" priority="4"/>
  </conditionalFormatting>
  <conditionalFormatting sqref="C48:C56 C58:C59">
    <cfRule type="duplicateValues" dxfId="3" priority="3"/>
  </conditionalFormatting>
  <conditionalFormatting sqref="J96:J112 J114:J115">
    <cfRule type="duplicateValues" dxfId="2" priority="2"/>
  </conditionalFormatting>
  <conditionalFormatting sqref="J79">
    <cfRule type="duplicateValues" dxfId="1" priority="1"/>
  </conditionalFormatting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C1" sqref="C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22" width="5.6640625" style="112" customWidth="1"/>
    <col min="23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0</v>
      </c>
      <c r="GG1" s="42">
        <f ca="1">NOW()</f>
        <v>44077.896427083331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91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91"/>
      <c r="D2" s="191"/>
      <c r="E2" s="191"/>
      <c r="F2" s="191"/>
      <c r="G2" s="191"/>
      <c r="H2" s="191"/>
      <c r="I2" s="191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163</v>
      </c>
      <c r="D3" s="189" t="str">
        <f>служ!B10&amp;"  "&amp;служ!B11</f>
        <v>Проверочная работа по математике  9 класс (по программе 8 класса)</v>
      </c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189"/>
      <c r="BR3" s="189"/>
      <c r="BS3" s="189"/>
      <c r="BT3" s="189"/>
      <c r="BU3" s="189"/>
      <c r="BV3" s="189"/>
      <c r="BW3" s="189"/>
      <c r="BX3" s="189"/>
      <c r="BY3" s="189"/>
      <c r="BZ3" s="189"/>
      <c r="CA3" s="189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</row>
    <row r="4" spans="1:255" s="113" customFormat="1" x14ac:dyDescent="0.25">
      <c r="B4" s="113" t="s">
        <v>170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</v>
      </c>
      <c r="T5" s="119" t="str">
        <f>служ!I36</f>
        <v>17</v>
      </c>
      <c r="U5" s="119" t="str">
        <f>служ!J36</f>
        <v>18</v>
      </c>
      <c r="V5" s="119" t="str">
        <f>служ!K36</f>
        <v>19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213</v>
      </c>
      <c r="AS5" s="119" t="str">
        <f>Протокол!D9</f>
        <v>Вариант</v>
      </c>
      <c r="AT5" s="119"/>
      <c r="AU5" s="119" t="s">
        <v>197</v>
      </c>
      <c r="AV5" s="119" t="s">
        <v>183</v>
      </c>
      <c r="AW5" s="195" t="s">
        <v>495</v>
      </c>
      <c r="AX5" s="119"/>
    </row>
    <row r="6" spans="1:255" s="116" customFormat="1" x14ac:dyDescent="0.25">
      <c r="A6" s="116">
        <f t="shared" ref="A6:A37" si="0">IF(LEN(C6)&gt;0,1,0)</f>
        <v>0</v>
      </c>
      <c r="B6" s="117">
        <f>IF(Протокол!B10="","",Протокол!B10)</f>
        <v>1</v>
      </c>
      <c r="C6" s="117" t="str">
        <f>IF(AND(Протокол!F10="",Протокол!D10=""),"",Протокол!C10)</f>
        <v/>
      </c>
      <c r="D6" s="118" t="str">
        <f>IF(Протокол!G10="","",Протокол!G10)</f>
        <v/>
      </c>
      <c r="E6" s="118" t="str">
        <f>IF(Протокол!H10="","",Протокол!H10)</f>
        <v/>
      </c>
      <c r="F6" s="118" t="str">
        <f>IF(Протокол!I10="","",Протокол!I10)</f>
        <v/>
      </c>
      <c r="G6" s="118" t="str">
        <f>IF(Протокол!J10="","",Протокол!J10)</f>
        <v/>
      </c>
      <c r="H6" s="118" t="str">
        <f>IF(Протокол!K10="","",Протокол!K10)</f>
        <v/>
      </c>
      <c r="I6" s="118" t="str">
        <f>IF(Протокол!L10="","",Протокол!L10)</f>
        <v/>
      </c>
      <c r="J6" s="118" t="str">
        <f>IF(Протокол!M10="","",Протокол!M10)</f>
        <v/>
      </c>
      <c r="K6" s="118" t="str">
        <f>IF(Протокол!N10="","",Протокол!N10)</f>
        <v/>
      </c>
      <c r="L6" s="118" t="str">
        <f>IF(Протокол!O10="","",Протокол!O10)</f>
        <v/>
      </c>
      <c r="M6" s="118" t="str">
        <f>IF(Протокол!P10="","",Протокол!P10)</f>
        <v/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 t="str">
        <f>IF(AND(LEN(C6)&gt;0,AS6&gt;0),Протокол!CU10,"")</f>
        <v/>
      </c>
      <c r="AS6" s="116" t="str">
        <f>IF(Протокол!D10="","",Протокол!D10)</f>
        <v/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/>
      </c>
      <c r="AW6" s="118" t="str">
        <f>IF(Протокол!CT10="","",Протокол!CT10)</f>
        <v/>
      </c>
      <c r="AX6" s="118"/>
    </row>
    <row r="7" spans="1:255" s="116" customFormat="1" x14ac:dyDescent="0.25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5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5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5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5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5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5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5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5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5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5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5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242</v>
      </c>
    </row>
    <row r="1306" spans="1:8" x14ac:dyDescent="0.25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54" sheet="1" objects="1" scenarios="1"/>
  <mergeCells count="2">
    <mergeCell ref="D3:CY3"/>
    <mergeCell ref="B2:I2"/>
  </mergeCells>
  <phoneticPr fontId="7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workbookViewId="0">
      <selection activeCell="B12" sqref="B12"/>
    </sheetView>
  </sheetViews>
  <sheetFormatPr defaultColWidth="8.5546875" defaultRowHeight="13.2" x14ac:dyDescent="0.25"/>
  <cols>
    <col min="1" max="1" width="13.6640625" customWidth="1"/>
    <col min="2" max="2" width="13" customWidth="1"/>
    <col min="3" max="3" width="14" customWidth="1"/>
    <col min="4" max="4" width="10" customWidth="1"/>
    <col min="5" max="7" width="9.109375" customWidth="1"/>
    <col min="8" max="8" width="11" customWidth="1"/>
    <col min="9" max="16" width="9.109375" customWidth="1"/>
    <col min="17" max="18" width="9.109375" style="67" customWidth="1"/>
    <col min="19" max="19" width="8.5546875" style="67" customWidth="1"/>
    <col min="20" max="35" width="8.5546875" customWidth="1"/>
    <col min="36" max="37" width="8.5546875" style="106" customWidth="1"/>
    <col min="38" max="256" width="8.5546875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226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184</v>
      </c>
      <c r="V2" s="106"/>
      <c r="W2" s="106"/>
      <c r="X2" s="106"/>
      <c r="AF2" s="8" t="s">
        <v>209</v>
      </c>
      <c r="AG2" s="8" t="s">
        <v>210</v>
      </c>
      <c r="AJ2" s="106">
        <v>2</v>
      </c>
      <c r="AK2" s="106" t="s">
        <v>227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185</v>
      </c>
      <c r="AF3" s="13" t="s">
        <v>176</v>
      </c>
      <c r="AG3" s="13" t="s">
        <v>176</v>
      </c>
      <c r="AJ3" s="106">
        <v>3</v>
      </c>
      <c r="AK3" s="106" t="s">
        <v>228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186</v>
      </c>
      <c r="AF4">
        <v>1</v>
      </c>
      <c r="AG4">
        <v>1</v>
      </c>
      <c r="AJ4" s="106">
        <v>4</v>
      </c>
      <c r="AK4" s="106" t="s">
        <v>229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216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230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166</v>
      </c>
      <c r="H6" t="s">
        <v>216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231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189</v>
      </c>
      <c r="H7" t="s">
        <v>166</v>
      </c>
      <c r="I7" t="s">
        <v>73</v>
      </c>
      <c r="K7" t="s">
        <v>216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232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166</v>
      </c>
      <c r="L8" t="s">
        <v>216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233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9</v>
      </c>
      <c r="C9">
        <v>2</v>
      </c>
      <c r="D9" s="1"/>
      <c r="L9" t="s">
        <v>166</v>
      </c>
      <c r="N9" s="1" t="s">
        <v>22</v>
      </c>
      <c r="O9" s="1">
        <v>7</v>
      </c>
      <c r="P9" s="1">
        <v>7</v>
      </c>
      <c r="Q9" t="s">
        <v>216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234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INDEX(AK1:AK11,MATCH(C9,AJ1:AJ11,0))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25</v>
      </c>
      <c r="N10" s="1" t="s">
        <v>23</v>
      </c>
      <c r="O10" s="1">
        <v>8</v>
      </c>
      <c r="P10" s="1">
        <v>8</v>
      </c>
      <c r="Q10" t="s">
        <v>166</v>
      </c>
      <c r="R10" t="s">
        <v>216</v>
      </c>
      <c r="S10" s="67">
        <v>7</v>
      </c>
      <c r="AF10" s="13">
        <v>7</v>
      </c>
      <c r="AG10" s="13">
        <v>7</v>
      </c>
      <c r="AJ10" s="106">
        <v>11</v>
      </c>
      <c r="AK10" s="106" t="s">
        <v>235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 (по программе 8 класса)"</f>
        <v>9 класс (по программе 8 класса)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166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236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223</v>
      </c>
      <c r="I12" s="48" t="s">
        <v>211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246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>
        <f>IF(F12=1,IF(F14,H14,H13),H11)</f>
        <v>11111</v>
      </c>
      <c r="C13" s="7"/>
      <c r="G13" t="s">
        <v>66</v>
      </c>
      <c r="H13" s="106">
        <v>80213042020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>
        <v>80213042020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212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281</v>
      </c>
      <c r="D31" s="6" t="s">
        <v>282</v>
      </c>
      <c r="E31" s="6" t="s">
        <v>283</v>
      </c>
      <c r="F31" s="6" t="s">
        <v>284</v>
      </c>
      <c r="G31" s="6" t="s">
        <v>285</v>
      </c>
      <c r="H31" s="6" t="s">
        <v>286</v>
      </c>
      <c r="I31" s="6" t="s">
        <v>287</v>
      </c>
      <c r="J31" s="6" t="s">
        <v>288</v>
      </c>
      <c r="K31" s="6" t="s">
        <v>289</v>
      </c>
      <c r="L31" s="6" t="s">
        <v>290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281</v>
      </c>
      <c r="D32" s="6" t="s">
        <v>282</v>
      </c>
      <c r="E32" s="6" t="s">
        <v>283</v>
      </c>
      <c r="F32" s="6" t="s">
        <v>284</v>
      </c>
      <c r="G32" s="6" t="s">
        <v>285</v>
      </c>
      <c r="H32" s="6" t="s">
        <v>286</v>
      </c>
      <c r="I32" s="6" t="s">
        <v>287</v>
      </c>
      <c r="J32" s="6" t="s">
        <v>288</v>
      </c>
      <c r="K32" s="6" t="s">
        <v>289</v>
      </c>
      <c r="L32" s="6" t="s">
        <v>290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2</v>
      </c>
      <c r="I34" s="4">
        <v>1</v>
      </c>
      <c r="J34" s="4">
        <v>2</v>
      </c>
      <c r="K34" s="4">
        <v>1</v>
      </c>
      <c r="L34" s="4">
        <v>1</v>
      </c>
      <c r="M34">
        <f>SUM(C34:L34)</f>
        <v>12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291</v>
      </c>
      <c r="D35" s="6" t="s">
        <v>292</v>
      </c>
      <c r="E35" s="6" t="s">
        <v>293</v>
      </c>
      <c r="F35" s="6" t="s">
        <v>294</v>
      </c>
      <c r="G35" s="6" t="s">
        <v>295</v>
      </c>
      <c r="H35" s="6" t="s">
        <v>296</v>
      </c>
      <c r="I35" s="6" t="s">
        <v>297</v>
      </c>
      <c r="J35" s="6" t="s">
        <v>298</v>
      </c>
      <c r="K35" s="6" t="s">
        <v>299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291</v>
      </c>
      <c r="D36" s="6" t="s">
        <v>292</v>
      </c>
      <c r="E36" s="6" t="s">
        <v>293</v>
      </c>
      <c r="F36" s="6" t="s">
        <v>294</v>
      </c>
      <c r="G36" s="6" t="s">
        <v>295</v>
      </c>
      <c r="H36" s="6" t="s">
        <v>296</v>
      </c>
      <c r="I36" s="6" t="s">
        <v>297</v>
      </c>
      <c r="J36" s="6" t="s">
        <v>298</v>
      </c>
      <c r="K36" s="6" t="s">
        <v>299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1</v>
      </c>
      <c r="D38" s="4">
        <v>1</v>
      </c>
      <c r="E38" s="4">
        <v>1</v>
      </c>
      <c r="F38" s="4">
        <v>1</v>
      </c>
      <c r="G38" s="4">
        <v>2</v>
      </c>
      <c r="H38" s="4">
        <v>2</v>
      </c>
      <c r="I38" s="4">
        <v>1</v>
      </c>
      <c r="J38" s="4">
        <v>2</v>
      </c>
      <c r="K38" s="4">
        <v>2</v>
      </c>
      <c r="L38" s="4">
        <v>0</v>
      </c>
      <c r="M38">
        <f>SUM(C38:L38)</f>
        <v>13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168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165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39</vt:i4>
      </vt:variant>
    </vt:vector>
  </HeadingPairs>
  <TitlesOfParts>
    <vt:vector size="45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spisokRU4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Xiaomi</cp:lastModifiedBy>
  <cp:lastPrinted>2020-02-18T12:29:15Z</cp:lastPrinted>
  <dcterms:created xsi:type="dcterms:W3CDTF">1996-10-08T23:32:33Z</dcterms:created>
  <dcterms:modified xsi:type="dcterms:W3CDTF">2020-09-03T18:31:43Z</dcterms:modified>
</cp:coreProperties>
</file>